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5147944\Desktop\Nitin ji ki SLBC\169 final annexures for main meetiing\"/>
    </mc:Choice>
  </mc:AlternateContent>
  <xr:revisionPtr revIDLastSave="0" documentId="13_ncr:1_{A86FE814-6006-4BC4-A3C1-22894600BAF8}" xr6:coauthVersionLast="36" xr6:coauthVersionMax="36" xr10:uidLastSave="{00000000-0000-0000-0000-000000000000}"/>
  <bookViews>
    <workbookView xWindow="0" yWindow="0" windowWidth="23040" windowHeight="8790" xr2:uid="{00000000-000D-0000-FFFF-FFFF00000000}"/>
  </bookViews>
  <sheets>
    <sheet name="Annexure ACP Bank wise 169" sheetId="1" r:id="rId1"/>
  </sheets>
  <definedNames>
    <definedName name="_xlnm.Print_Area" localSheetId="0">'Annexure ACP Bank wise 169'!$A$1:$R$53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0" i="1" l="1"/>
  <c r="Q49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N51" i="1"/>
  <c r="N50" i="1"/>
  <c r="N49" i="1"/>
  <c r="N47" i="1"/>
  <c r="N46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K50" i="1"/>
  <c r="K49" i="1"/>
  <c r="K47" i="1"/>
  <c r="K46" i="1"/>
  <c r="K44" i="1"/>
  <c r="K43" i="1"/>
  <c r="K42" i="1"/>
  <c r="K41" i="1"/>
  <c r="K40" i="1"/>
  <c r="K38" i="1"/>
  <c r="K37" i="1"/>
  <c r="K35" i="1"/>
  <c r="K34" i="1"/>
  <c r="K33" i="1"/>
  <c r="K32" i="1"/>
  <c r="K31" i="1"/>
  <c r="K30" i="1"/>
  <c r="K29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H47" i="1"/>
  <c r="H46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P39" i="1"/>
  <c r="P45" i="1" s="1"/>
  <c r="M39" i="1"/>
  <c r="M45" i="1" s="1"/>
  <c r="J39" i="1"/>
  <c r="J45" i="1" s="1"/>
  <c r="G39" i="1"/>
  <c r="H39" i="1" s="1"/>
  <c r="D39" i="1"/>
  <c r="E39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6" i="1"/>
  <c r="E47" i="1"/>
  <c r="E49" i="1"/>
  <c r="E50" i="1"/>
  <c r="E13" i="1"/>
  <c r="Q45" i="1" l="1"/>
  <c r="P48" i="1"/>
  <c r="G45" i="1"/>
  <c r="N45" i="1"/>
  <c r="M48" i="1"/>
  <c r="K45" i="1"/>
  <c r="J48" i="1"/>
  <c r="K39" i="1"/>
  <c r="D45" i="1"/>
  <c r="G48" i="1" l="1"/>
  <c r="H45" i="1"/>
  <c r="P52" i="1"/>
  <c r="Q52" i="1" s="1"/>
  <c r="Q48" i="1"/>
  <c r="N48" i="1"/>
  <c r="M52" i="1"/>
  <c r="N52" i="1" s="1"/>
  <c r="J52" i="1"/>
  <c r="K52" i="1" s="1"/>
  <c r="K48" i="1"/>
  <c r="D48" i="1"/>
  <c r="E45" i="1"/>
  <c r="G52" i="1" l="1"/>
  <c r="H52" i="1" s="1"/>
  <c r="H48" i="1"/>
  <c r="D52" i="1"/>
  <c r="E52" i="1" s="1"/>
  <c r="E48" i="1"/>
</calcChain>
</file>

<file path=xl/sharedStrings.xml><?xml version="1.0" encoding="utf-8"?>
<sst xmlns="http://schemas.openxmlformats.org/spreadsheetml/2006/main" count="69" uniqueCount="57">
  <si>
    <t>PUNJAB</t>
  </si>
  <si>
    <t>No. in actuals,     Amount in Crores</t>
  </si>
  <si>
    <t>Bank</t>
  </si>
  <si>
    <t>Agriculture &amp; Allied Activities</t>
  </si>
  <si>
    <t xml:space="preserve">MSMEs (Micro, Small &amp; Medium Enterprises) [Manufacturing + Services] </t>
  </si>
  <si>
    <t xml:space="preserve">Other Priority Sector </t>
  </si>
  <si>
    <t>Total Priority Sector (1+2+3)</t>
  </si>
  <si>
    <t>Non Priority Sector</t>
  </si>
  <si>
    <t>Target</t>
  </si>
  <si>
    <t>Achievement</t>
  </si>
  <si>
    <t>% age Achivement</t>
  </si>
  <si>
    <t>Allahabad Bank</t>
  </si>
  <si>
    <t>Andhra Bank</t>
  </si>
  <si>
    <t>DCB</t>
  </si>
  <si>
    <t>GRAND TOTAL</t>
  </si>
  <si>
    <t>SLBC Punjab</t>
  </si>
  <si>
    <t xml:space="preserve"> BANK WISE ACHIEVEMENTS VIS A VIS TARGETS  UNDER ANNUAL CREDIT PLAN 2024-25 UPTO JUNE 2024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</si>
  <si>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</si>
  <si>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</si>
  <si>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</si>
  <si>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</si>
  <si>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</si>
  <si>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</si>
  <si>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</si>
  <si>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&amp; SIND BANK</t>
  </si>
  <si>
    <t>PUNJAB NATIONAL BANK</t>
  </si>
  <si>
    <t>STATE BANK OF INDIA</t>
  </si>
  <si>
    <t>UCO BANK</t>
  </si>
  <si>
    <t>UNION BANK OF INDIA</t>
  </si>
  <si>
    <t>TOTAL PUB.SEC.BANKS</t>
  </si>
  <si>
    <t>AXIS BANK</t>
  </si>
  <si>
    <t>BANDHAN BANK</t>
  </si>
  <si>
    <t>FEDERAL BANK</t>
  </si>
  <si>
    <t>HDFC BANK</t>
  </si>
  <si>
    <t>IDBI BANK</t>
  </si>
  <si>
    <t>ICICI BANK</t>
  </si>
  <si>
    <t>IDFC BANK</t>
  </si>
  <si>
    <t>INDUSIND BANK</t>
  </si>
  <si>
    <t>J&amp;K BANK</t>
  </si>
  <si>
    <t>KOTAK MAHINDRA BANK</t>
  </si>
  <si>
    <t>RBL BANK LTD.</t>
  </si>
  <si>
    <t>YES BANK</t>
  </si>
  <si>
    <t>TOTAL PVT. SECTOR BANKS</t>
  </si>
  <si>
    <t>AU SMALL FINANCE BANK</t>
  </si>
  <si>
    <t>JANA SMALL FINANCE</t>
  </si>
  <si>
    <t>SMALL FINANCE BANKS</t>
  </si>
  <si>
    <t>TOTAL PVT. &amp; SMALL FINANCE BANKS</t>
  </si>
  <si>
    <t>PUNJAB GRAMIN BANK</t>
  </si>
  <si>
    <t>TOTAL RRBS</t>
  </si>
  <si>
    <t>TOTAL SCHEDULE COMMERCIAL BANKS</t>
  </si>
  <si>
    <t>PB. STATE COOP. BANK</t>
  </si>
  <si>
    <t>TOTAL COOP. BANKS</t>
  </si>
  <si>
    <t>OTHERS</t>
  </si>
  <si>
    <t/>
  </si>
  <si>
    <t>UJJIVAN SMALL FINANCE</t>
  </si>
  <si>
    <t xml:space="preserve">CAPITAL SMALL FINANCE </t>
  </si>
  <si>
    <t>Annexure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</si>
</sst>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sz val="11"/>
      <color indexed="8"/>
      <name val="Calibri"/>
      <family val="2"/>
    </font>
    <font>
      <b/>
      <sz val="20"/>
      <color indexed="8"/>
      <name val="Tahoma"/>
      <family val="2"/>
      <charset val="1"/>
    </font>
    <font>
      <b/>
      <sz val="14"/>
      <name val="Tahoma"/>
      <family val="2"/>
      <charset val="1"/>
    </font>
    <font>
      <b/>
      <sz val="16"/>
      <color indexed="8"/>
      <name val="Tahoma"/>
      <family val="2"/>
      <charset val="1"/>
    </font>
    <font>
      <b/>
      <sz val="13"/>
      <color indexed="8"/>
      <name val="Tahoma"/>
      <family val="2"/>
      <charset val="1"/>
    </font>
    <font>
      <b/>
      <sz val="13"/>
      <name val="Tahoma"/>
      <family val="2"/>
      <charset val="1"/>
    </font>
    <font>
      <b/>
      <sz val="20"/>
      <name val="Tahoma"/>
      <family val="2"/>
    </font>
    <font>
      <b/>
      <sz val="12"/>
      <name val="Tahoma"/>
      <family val="2"/>
    </font>
    <font>
      <b/>
      <sz val="20"/>
      <color indexed="8"/>
      <name val="Tahoma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charset val="1"/>
    </font>
    <font>
      <b/>
      <sz val="17"/>
      <color indexed="8"/>
      <name val="Tahoma"/>
      <family val="2"/>
    </font>
    <font>
      <b/>
      <sz val="1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8" fillId="0" borderId="13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" fontId="5" fillId="0" borderId="15" xfId="2" applyNumberFormat="1" applyFont="1" applyFill="1" applyBorder="1" applyAlignment="1">
      <alignment horizontal="right" wrapText="1"/>
    </xf>
    <xf numFmtId="1" fontId="5" fillId="0" borderId="16" xfId="2" applyNumberFormat="1" applyFont="1" applyFill="1" applyBorder="1" applyAlignment="1">
      <alignment horizontal="right" wrapText="1"/>
    </xf>
    <xf numFmtId="1" fontId="5" fillId="0" borderId="19" xfId="2" applyNumberFormat="1" applyFont="1" applyFill="1" applyBorder="1" applyAlignment="1">
      <alignment horizontal="right" wrapText="1"/>
    </xf>
    <xf numFmtId="1" fontId="5" fillId="0" borderId="5" xfId="2" applyNumberFormat="1" applyFont="1" applyFill="1" applyBorder="1" applyAlignment="1">
      <alignment horizontal="right" wrapText="1"/>
    </xf>
    <xf numFmtId="9" fontId="10" fillId="0" borderId="15" xfId="1" applyFont="1" applyFill="1" applyBorder="1" applyAlignment="1">
      <alignment horizontal="right"/>
    </xf>
    <xf numFmtId="0" fontId="2" fillId="0" borderId="0" xfId="0" applyFont="1"/>
    <xf numFmtId="9" fontId="10" fillId="0" borderId="13" xfId="1" applyFont="1" applyFill="1" applyBorder="1" applyAlignment="1">
      <alignment horizontal="right"/>
    </xf>
    <xf numFmtId="1" fontId="10" fillId="0" borderId="0" xfId="2" applyNumberFormat="1" applyFont="1" applyFill="1" applyBorder="1" applyAlignment="1">
      <alignment horizontal="right"/>
    </xf>
    <xf numFmtId="1" fontId="11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vertical="center"/>
    </xf>
    <xf numFmtId="0" fontId="13" fillId="0" borderId="0" xfId="0" applyFont="1" applyBorder="1"/>
    <xf numFmtId="0" fontId="2" fillId="0" borderId="0" xfId="0" applyFont="1" applyFill="1"/>
    <xf numFmtId="0" fontId="14" fillId="0" borderId="0" xfId="0" applyFont="1" applyFill="1"/>
    <xf numFmtId="1" fontId="2" fillId="0" borderId="0" xfId="0" applyNumberFormat="1" applyFont="1" applyFill="1"/>
    <xf numFmtId="1" fontId="14" fillId="0" borderId="0" xfId="0" applyNumberFormat="1" applyFont="1" applyFill="1"/>
    <xf numFmtId="0" fontId="15" fillId="0" borderId="0" xfId="0" applyFont="1"/>
    <xf numFmtId="1" fontId="5" fillId="0" borderId="14" xfId="2" applyNumberFormat="1" applyFont="1" applyFill="1" applyBorder="1" applyAlignment="1">
      <alignment horizontal="left" vertical="center"/>
    </xf>
    <xf numFmtId="1" fontId="16" fillId="0" borderId="15" xfId="2" applyNumberFormat="1" applyFont="1" applyFill="1" applyBorder="1" applyAlignment="1">
      <alignment horizontal="right"/>
    </xf>
    <xf numFmtId="1" fontId="16" fillId="0" borderId="16" xfId="2" applyNumberFormat="1" applyFont="1" applyFill="1" applyBorder="1" applyAlignment="1">
      <alignment horizontal="right"/>
    </xf>
    <xf numFmtId="1" fontId="16" fillId="0" borderId="17" xfId="2" applyNumberFormat="1" applyFont="1" applyFill="1" applyBorder="1" applyAlignment="1">
      <alignment horizontal="right"/>
    </xf>
    <xf numFmtId="1" fontId="5" fillId="0" borderId="18" xfId="2" applyNumberFormat="1" applyFont="1" applyFill="1" applyBorder="1" applyAlignment="1">
      <alignment horizontal="left" vertical="center"/>
    </xf>
    <xf numFmtId="1" fontId="16" fillId="0" borderId="19" xfId="2" applyNumberFormat="1" applyFont="1" applyFill="1" applyBorder="1" applyAlignment="1">
      <alignment horizontal="right"/>
    </xf>
    <xf numFmtId="1" fontId="16" fillId="0" borderId="5" xfId="2" applyNumberFormat="1" applyFont="1" applyFill="1" applyBorder="1" applyAlignment="1">
      <alignment horizontal="right"/>
    </xf>
    <xf numFmtId="1" fontId="16" fillId="0" borderId="20" xfId="2" applyNumberFormat="1" applyFont="1" applyFill="1" applyBorder="1" applyAlignment="1">
      <alignment horizontal="right"/>
    </xf>
    <xf numFmtId="1" fontId="10" fillId="0" borderId="15" xfId="2" applyNumberFormat="1" applyFont="1" applyFill="1" applyBorder="1" applyAlignment="1">
      <alignment horizontal="right"/>
    </xf>
    <xf numFmtId="1" fontId="10" fillId="0" borderId="16" xfId="2" applyNumberFormat="1" applyFont="1" applyFill="1" applyBorder="1" applyAlignment="1">
      <alignment horizontal="right"/>
    </xf>
    <xf numFmtId="1" fontId="10" fillId="0" borderId="1" xfId="2" applyNumberFormat="1" applyFont="1" applyFill="1" applyBorder="1" applyAlignment="1">
      <alignment horizontal="right"/>
    </xf>
    <xf numFmtId="0" fontId="2" fillId="0" borderId="0" xfId="0" applyFont="1" applyFill="1" applyBorder="1"/>
    <xf numFmtId="0" fontId="13" fillId="0" borderId="0" xfId="0" applyFont="1"/>
    <xf numFmtId="0" fontId="17" fillId="0" borderId="21" xfId="2" applyFont="1" applyFill="1" applyBorder="1" applyAlignment="1">
      <alignment vertical="center"/>
    </xf>
    <xf numFmtId="0" fontId="17" fillId="0" borderId="18" xfId="2" applyFont="1" applyFill="1" applyBorder="1" applyAlignment="1">
      <alignment vertical="center"/>
    </xf>
    <xf numFmtId="1" fontId="18" fillId="0" borderId="16" xfId="2" applyNumberFormat="1" applyFont="1" applyFill="1" applyBorder="1" applyAlignment="1">
      <alignment horizontal="left" vertical="center"/>
    </xf>
    <xf numFmtId="1" fontId="18" fillId="0" borderId="21" xfId="2" applyNumberFormat="1" applyFont="1" applyFill="1" applyBorder="1" applyAlignment="1">
      <alignment horizontal="left" vertical="center"/>
    </xf>
    <xf numFmtId="0" fontId="18" fillId="0" borderId="1" xfId="2" applyFont="1" applyFill="1" applyBorder="1" applyAlignment="1">
      <alignment vertical="center"/>
    </xf>
    <xf numFmtId="1" fontId="18" fillId="0" borderId="14" xfId="2" applyNumberFormat="1" applyFont="1" applyFill="1" applyBorder="1" applyAlignment="1">
      <alignment horizontal="left" vertical="center"/>
    </xf>
    <xf numFmtId="1" fontId="18" fillId="0" borderId="18" xfId="2" applyNumberFormat="1" applyFont="1" applyFill="1" applyBorder="1" applyAlignment="1">
      <alignment horizontal="left" vertical="center"/>
    </xf>
    <xf numFmtId="0" fontId="18" fillId="0" borderId="1" xfId="2" applyFont="1" applyFill="1" applyBorder="1" applyAlignment="1">
      <alignment vertical="center" wrapText="1"/>
    </xf>
    <xf numFmtId="0" fontId="18" fillId="0" borderId="22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1" fontId="10" fillId="0" borderId="13" xfId="2" applyNumberFormat="1" applyFont="1" applyFill="1" applyBorder="1" applyAlignment="1">
      <alignment horizontal="right"/>
    </xf>
    <xf numFmtId="0" fontId="2" fillId="0" borderId="0" xfId="0" applyFont="1" applyBorder="1"/>
    <xf numFmtId="1" fontId="3" fillId="0" borderId="0" xfId="0" applyNumberFormat="1" applyFont="1" applyFill="1" applyBorder="1" applyAlignment="1"/>
    <xf numFmtId="0" fontId="14" fillId="0" borderId="0" xfId="0" applyFont="1" applyFill="1" applyBorder="1"/>
    <xf numFmtId="1" fontId="2" fillId="0" borderId="0" xfId="0" applyNumberFormat="1" applyFont="1" applyFill="1" applyBorder="1"/>
    <xf numFmtId="1" fontId="14" fillId="0" borderId="0" xfId="0" applyNumberFormat="1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right"/>
    </xf>
    <xf numFmtId="0" fontId="6" fillId="0" borderId="2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10" xfId="0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Q54"/>
  <sheetViews>
    <sheetView tabSelected="1" view="pageBreakPreview" zoomScale="40" zoomScaleSheetLayoutView="40" workbookViewId="0">
      <selection activeCell="M3" sqref="M3:Q3"/>
    </sheetView>
  </sheetViews>
  <sheetFormatPr defaultColWidth="8.85546875" defaultRowHeight="26.25" x14ac:dyDescent="0.4"/>
  <cols>
    <col min="1" max="1" width="8.85546875" style="10"/>
    <col min="2" max="2" width="49.140625" style="33" customWidth="1"/>
    <col min="3" max="5" width="27.140625" style="16" customWidth="1"/>
    <col min="6" max="7" width="27.140625" style="17" customWidth="1"/>
    <col min="8" max="14" width="27.140625" style="16" customWidth="1"/>
    <col min="15" max="15" width="21.42578125" style="10" customWidth="1"/>
    <col min="16" max="16" width="21.7109375" style="10" customWidth="1"/>
    <col min="17" max="17" width="20.5703125" style="10" customWidth="1"/>
    <col min="18" max="18" width="3.85546875" style="10" customWidth="1"/>
    <col min="19" max="16384" width="8.85546875" style="10"/>
  </cols>
  <sheetData>
    <row r="1" spans="1:17" x14ac:dyDescent="0.4">
      <c r="B1" s="15"/>
      <c r="C1" s="32"/>
      <c r="D1" s="32"/>
      <c r="E1" s="32"/>
      <c r="F1" s="47"/>
      <c r="G1" s="47"/>
      <c r="H1" s="32"/>
      <c r="I1" s="32"/>
      <c r="J1" s="32"/>
      <c r="K1" s="32"/>
      <c r="L1" s="32"/>
      <c r="M1" s="32"/>
      <c r="N1" s="32"/>
      <c r="O1" s="45"/>
      <c r="P1" s="45"/>
      <c r="Q1" s="45"/>
    </row>
    <row r="2" spans="1:17" x14ac:dyDescent="0.4">
      <c r="B2" s="15"/>
      <c r="C2" s="48"/>
      <c r="D2" s="48"/>
      <c r="E2" s="48"/>
      <c r="F2" s="49"/>
      <c r="G2" s="49"/>
      <c r="H2" s="48"/>
      <c r="I2" s="48"/>
      <c r="J2" s="48"/>
      <c r="K2" s="48"/>
      <c r="L2" s="48"/>
      <c r="M2" s="46"/>
      <c r="N2" s="46"/>
      <c r="O2" s="45"/>
      <c r="P2" s="45"/>
      <c r="Q2" s="45"/>
    </row>
    <row r="3" spans="1:17" ht="27" thickBot="1" x14ac:dyDescent="0.45">
      <c r="B3" s="15"/>
      <c r="C3" s="18"/>
      <c r="D3" s="18"/>
      <c r="E3" s="18"/>
      <c r="F3" s="19"/>
      <c r="G3" s="19"/>
      <c r="H3" s="18"/>
      <c r="I3" s="18"/>
      <c r="J3" s="18"/>
      <c r="K3" s="18"/>
      <c r="L3" s="18"/>
      <c r="M3" s="62" t="s">
        <v>56</v>
      </c>
      <c r="N3" s="62"/>
      <c r="O3" s="62"/>
      <c r="P3" s="62"/>
      <c r="Q3" s="62"/>
    </row>
    <row r="4" spans="1:17" ht="49.15" customHeight="1" thickBot="1" x14ac:dyDescent="0.3">
      <c r="B4" s="50" t="s">
        <v>16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thickBot="1" x14ac:dyDescent="0.4">
      <c r="B5" s="53" t="s">
        <v>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17" ht="18.75" thickBot="1" x14ac:dyDescent="0.3">
      <c r="B6" s="56" t="s">
        <v>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59"/>
      <c r="P6" s="60"/>
      <c r="Q6" s="61"/>
    </row>
    <row r="7" spans="1:17" ht="15" x14ac:dyDescent="0.25">
      <c r="B7" s="66" t="s">
        <v>2</v>
      </c>
      <c r="C7" s="69" t="s">
        <v>3</v>
      </c>
      <c r="D7" s="70"/>
      <c r="E7" s="71"/>
      <c r="F7" s="69" t="s">
        <v>4</v>
      </c>
      <c r="G7" s="70"/>
      <c r="H7" s="71"/>
      <c r="I7" s="69" t="s">
        <v>5</v>
      </c>
      <c r="J7" s="70"/>
      <c r="K7" s="71"/>
      <c r="L7" s="69" t="s">
        <v>6</v>
      </c>
      <c r="M7" s="70"/>
      <c r="N7" s="71"/>
      <c r="O7" s="69" t="s">
        <v>7</v>
      </c>
      <c r="P7" s="70"/>
      <c r="Q7" s="71"/>
    </row>
    <row r="8" spans="1:17" ht="44.45" customHeight="1" thickBot="1" x14ac:dyDescent="0.3">
      <c r="B8" s="67"/>
      <c r="C8" s="72"/>
      <c r="D8" s="73"/>
      <c r="E8" s="74"/>
      <c r="F8" s="72"/>
      <c r="G8" s="73"/>
      <c r="H8" s="74"/>
      <c r="I8" s="72"/>
      <c r="J8" s="73"/>
      <c r="K8" s="74"/>
      <c r="L8" s="72"/>
      <c r="M8" s="73"/>
      <c r="N8" s="74"/>
      <c r="O8" s="72"/>
      <c r="P8" s="73"/>
      <c r="Q8" s="74"/>
    </row>
    <row r="9" spans="1:17" s="20" customFormat="1" ht="21.75" thickBot="1" x14ac:dyDescent="0.4">
      <c r="B9" s="67"/>
      <c r="C9" s="63">
        <v>1</v>
      </c>
      <c r="D9" s="64"/>
      <c r="E9" s="65"/>
      <c r="F9" s="63">
        <v>2</v>
      </c>
      <c r="G9" s="64"/>
      <c r="H9" s="65"/>
      <c r="I9" s="63">
        <v>3</v>
      </c>
      <c r="J9" s="64"/>
      <c r="K9" s="65"/>
      <c r="L9" s="63">
        <v>4</v>
      </c>
      <c r="M9" s="64"/>
      <c r="N9" s="65"/>
      <c r="O9" s="63">
        <v>5</v>
      </c>
      <c r="P9" s="64"/>
      <c r="Q9" s="65"/>
    </row>
    <row r="10" spans="1:17" ht="33.75" thickBot="1" x14ac:dyDescent="0.4">
      <c r="A10" s="20"/>
      <c r="B10" s="68"/>
      <c r="C10" s="1" t="s">
        <v>8</v>
      </c>
      <c r="D10" s="2" t="s">
        <v>9</v>
      </c>
      <c r="E10" s="1" t="s">
        <v>10</v>
      </c>
      <c r="F10" s="3" t="s">
        <v>8</v>
      </c>
      <c r="G10" s="4" t="s">
        <v>9</v>
      </c>
      <c r="H10" s="1" t="s">
        <v>10</v>
      </c>
      <c r="I10" s="1" t="s">
        <v>8</v>
      </c>
      <c r="J10" s="2" t="s">
        <v>9</v>
      </c>
      <c r="K10" s="1" t="s">
        <v>10</v>
      </c>
      <c r="L10" s="1" t="s">
        <v>8</v>
      </c>
      <c r="M10" s="2" t="s">
        <v>9</v>
      </c>
      <c r="N10" s="1" t="s">
        <v>10</v>
      </c>
      <c r="O10" s="1" t="s">
        <v>8</v>
      </c>
      <c r="P10" s="2" t="s">
        <v>9</v>
      </c>
      <c r="Q10" s="1" t="s">
        <v>10</v>
      </c>
    </row>
    <row r="11" spans="1:17" ht="27" hidden="1" thickBot="1" x14ac:dyDescent="0.45">
      <c r="B11" s="21" t="s">
        <v>11</v>
      </c>
      <c r="C11" s="22">
        <v>0</v>
      </c>
      <c r="D11" s="23">
        <v>0</v>
      </c>
      <c r="E11" s="22" t="e">
        <v>#DIV/0!</v>
      </c>
      <c r="F11" s="24">
        <v>0</v>
      </c>
      <c r="G11" s="23">
        <v>0</v>
      </c>
      <c r="H11" s="22" t="e">
        <v>#DIV/0!</v>
      </c>
      <c r="I11" s="22">
        <v>0</v>
      </c>
      <c r="J11" s="23">
        <v>0</v>
      </c>
      <c r="K11" s="22" t="e">
        <v>#DIV/0!</v>
      </c>
      <c r="L11" s="5">
        <v>0</v>
      </c>
      <c r="M11" s="6">
        <v>0</v>
      </c>
      <c r="N11" s="22" t="e">
        <v>#DIV/0!</v>
      </c>
      <c r="O11" s="5">
        <v>0</v>
      </c>
      <c r="P11" s="6">
        <v>0</v>
      </c>
      <c r="Q11" s="22" t="e">
        <v>#DIV/0!</v>
      </c>
    </row>
    <row r="12" spans="1:17" ht="27" hidden="1" thickBot="1" x14ac:dyDescent="0.45">
      <c r="B12" s="25" t="s">
        <v>12</v>
      </c>
      <c r="C12" s="26">
        <v>0</v>
      </c>
      <c r="D12" s="27">
        <v>0</v>
      </c>
      <c r="E12" s="26" t="e">
        <v>#DIV/0!</v>
      </c>
      <c r="F12" s="28">
        <v>0</v>
      </c>
      <c r="G12" s="27">
        <v>0</v>
      </c>
      <c r="H12" s="26" t="e">
        <v>#DIV/0!</v>
      </c>
      <c r="I12" s="26">
        <v>0</v>
      </c>
      <c r="J12" s="27">
        <v>0</v>
      </c>
      <c r="K12" s="26" t="e">
        <v>#DIV/0!</v>
      </c>
      <c r="L12" s="7">
        <v>0</v>
      </c>
      <c r="M12" s="8">
        <v>0</v>
      </c>
      <c r="N12" s="26" t="e">
        <v>#DIV/0!</v>
      </c>
      <c r="O12" s="7">
        <v>0</v>
      </c>
      <c r="P12" s="8">
        <v>0</v>
      </c>
      <c r="Q12" s="26" t="e">
        <v>#DIV/0!</v>
      </c>
    </row>
    <row r="13" spans="1:17" ht="35.25" customHeight="1" thickBot="1" x14ac:dyDescent="0.4">
      <c r="B13" s="36" t="s">
        <v>17</v>
      </c>
      <c r="C13" s="29">
        <v>1186.2580499999999</v>
      </c>
      <c r="D13" s="30">
        <v>543</v>
      </c>
      <c r="E13" s="9">
        <f>D13/C13</f>
        <v>0.45774188845335972</v>
      </c>
      <c r="F13" s="29">
        <v>1625.0000070000003</v>
      </c>
      <c r="G13" s="30">
        <v>1242</v>
      </c>
      <c r="H13" s="9">
        <f>G13/F13</f>
        <v>0.76430768901528978</v>
      </c>
      <c r="I13" s="29">
        <v>89.103923999999992</v>
      </c>
      <c r="J13" s="30">
        <v>5</v>
      </c>
      <c r="K13" s="9">
        <f>J13/I13</f>
        <v>5.6114251489081453E-2</v>
      </c>
      <c r="L13" s="29">
        <v>2900.361981</v>
      </c>
      <c r="M13" s="30">
        <v>1790</v>
      </c>
      <c r="N13" s="9">
        <f>M13/L13</f>
        <v>0.61716434421845356</v>
      </c>
      <c r="O13" s="29">
        <v>6488.9554839999983</v>
      </c>
      <c r="P13" s="30">
        <v>1600</v>
      </c>
      <c r="Q13" s="9">
        <f>P13/O13</f>
        <v>0.24657281190249578</v>
      </c>
    </row>
    <row r="14" spans="1:17" ht="35.25" customHeight="1" thickBot="1" x14ac:dyDescent="0.4">
      <c r="B14" s="37" t="s">
        <v>18</v>
      </c>
      <c r="C14" s="29">
        <v>2497.6984999999995</v>
      </c>
      <c r="D14" s="30">
        <v>1003</v>
      </c>
      <c r="E14" s="9">
        <f t="shared" ref="E14:E52" si="0">D14/C14</f>
        <v>0.40156968505205898</v>
      </c>
      <c r="F14" s="29">
        <v>1388.6393</v>
      </c>
      <c r="G14" s="30">
        <v>874</v>
      </c>
      <c r="H14" s="9">
        <f t="shared" ref="H14:H52" si="1">G14/F14</f>
        <v>0.62939310445844354</v>
      </c>
      <c r="I14" s="29">
        <v>63.409700000000001</v>
      </c>
      <c r="J14" s="30">
        <v>12</v>
      </c>
      <c r="K14" s="9">
        <f t="shared" ref="K14:K52" si="2">J14/I14</f>
        <v>0.1892454939859359</v>
      </c>
      <c r="L14" s="29">
        <v>3949.7474999999995</v>
      </c>
      <c r="M14" s="30">
        <v>1889</v>
      </c>
      <c r="N14" s="9">
        <f t="shared" ref="N14:N52" si="3">M14/L14</f>
        <v>0.47825842031674182</v>
      </c>
      <c r="O14" s="29">
        <v>1224.6445000000001</v>
      </c>
      <c r="P14" s="30">
        <v>292</v>
      </c>
      <c r="Q14" s="9">
        <f t="shared" ref="Q14:Q52" si="4">P14/O14</f>
        <v>0.23843654219653129</v>
      </c>
    </row>
    <row r="15" spans="1:17" ht="35.25" customHeight="1" thickBot="1" x14ac:dyDescent="0.4">
      <c r="B15" s="37" t="s">
        <v>19</v>
      </c>
      <c r="C15" s="29">
        <v>22.875300018000004</v>
      </c>
      <c r="D15" s="30">
        <v>11</v>
      </c>
      <c r="E15" s="9">
        <f t="shared" si="0"/>
        <v>0.48086801009579649</v>
      </c>
      <c r="F15" s="29">
        <v>280.97750000000002</v>
      </c>
      <c r="G15" s="30">
        <v>50</v>
      </c>
      <c r="H15" s="9">
        <f t="shared" si="1"/>
        <v>0.17795019174133159</v>
      </c>
      <c r="I15" s="29">
        <v>47.574820549999984</v>
      </c>
      <c r="J15" s="30">
        <v>7</v>
      </c>
      <c r="K15" s="9">
        <f t="shared" si="2"/>
        <v>0.14713665588382346</v>
      </c>
      <c r="L15" s="29">
        <v>351.42762056800001</v>
      </c>
      <c r="M15" s="30">
        <v>68</v>
      </c>
      <c r="N15" s="9">
        <f t="shared" si="3"/>
        <v>0.19349645850287467</v>
      </c>
      <c r="O15" s="29">
        <v>216.90801623150008</v>
      </c>
      <c r="P15" s="30">
        <v>61</v>
      </c>
      <c r="Q15" s="9">
        <f t="shared" si="4"/>
        <v>0.28122519886446401</v>
      </c>
    </row>
    <row r="16" spans="1:17" ht="35.25" customHeight="1" thickBot="1" x14ac:dyDescent="0.4">
      <c r="B16" s="37" t="s">
        <v>20</v>
      </c>
      <c r="C16" s="29">
        <v>4436.5750999999982</v>
      </c>
      <c r="D16" s="30">
        <v>1066</v>
      </c>
      <c r="E16" s="9">
        <f t="shared" si="0"/>
        <v>0.24027543228108555</v>
      </c>
      <c r="F16" s="29">
        <v>5355.0000000000018</v>
      </c>
      <c r="G16" s="30">
        <v>1338</v>
      </c>
      <c r="H16" s="9">
        <f t="shared" si="1"/>
        <v>0.24985994397759095</v>
      </c>
      <c r="I16" s="29">
        <v>210.244</v>
      </c>
      <c r="J16" s="30">
        <v>30</v>
      </c>
      <c r="K16" s="9">
        <f t="shared" si="2"/>
        <v>0.14269134909914194</v>
      </c>
      <c r="L16" s="29">
        <v>10001.819100000001</v>
      </c>
      <c r="M16" s="30">
        <v>2434</v>
      </c>
      <c r="N16" s="9">
        <f t="shared" si="3"/>
        <v>0.24335573115894485</v>
      </c>
      <c r="O16" s="29">
        <v>4352.2021999999997</v>
      </c>
      <c r="P16" s="30">
        <v>1112</v>
      </c>
      <c r="Q16" s="9">
        <f t="shared" si="4"/>
        <v>0.25550283486369268</v>
      </c>
    </row>
    <row r="17" spans="2:17" ht="35.25" customHeight="1" thickBot="1" x14ac:dyDescent="0.4">
      <c r="B17" s="37" t="s">
        <v>21</v>
      </c>
      <c r="C17" s="29">
        <v>1383.5589</v>
      </c>
      <c r="D17" s="30">
        <v>712</v>
      </c>
      <c r="E17" s="9">
        <f t="shared" si="0"/>
        <v>0.5146148819540679</v>
      </c>
      <c r="F17" s="29">
        <v>1415.0125999999998</v>
      </c>
      <c r="G17" s="30">
        <v>916</v>
      </c>
      <c r="H17" s="9">
        <f t="shared" si="1"/>
        <v>0.64734405898576464</v>
      </c>
      <c r="I17" s="29">
        <v>120.84560000000005</v>
      </c>
      <c r="J17" s="30">
        <v>16</v>
      </c>
      <c r="K17" s="9">
        <f t="shared" si="2"/>
        <v>0.13240035218493676</v>
      </c>
      <c r="L17" s="29">
        <v>2919.4171000000001</v>
      </c>
      <c r="M17" s="30">
        <v>1644</v>
      </c>
      <c r="N17" s="9">
        <f t="shared" si="3"/>
        <v>0.56312611171593119</v>
      </c>
      <c r="O17" s="29">
        <v>866.42329999999981</v>
      </c>
      <c r="P17" s="30">
        <v>298</v>
      </c>
      <c r="Q17" s="9">
        <f t="shared" si="4"/>
        <v>0.34394273561202715</v>
      </c>
    </row>
    <row r="18" spans="2:17" ht="35.25" customHeight="1" thickBot="1" x14ac:dyDescent="0.4">
      <c r="B18" s="37" t="s">
        <v>22</v>
      </c>
      <c r="C18" s="29">
        <v>734.85530014516223</v>
      </c>
      <c r="D18" s="30">
        <v>166</v>
      </c>
      <c r="E18" s="9">
        <f t="shared" si="0"/>
        <v>0.22589481217214955</v>
      </c>
      <c r="F18" s="29">
        <v>3030.0000007119602</v>
      </c>
      <c r="G18" s="30">
        <v>364</v>
      </c>
      <c r="H18" s="9">
        <f t="shared" si="1"/>
        <v>0.12013201317309267</v>
      </c>
      <c r="I18" s="29">
        <v>27.680100007987697</v>
      </c>
      <c r="J18" s="30">
        <v>8</v>
      </c>
      <c r="K18" s="9">
        <f t="shared" si="2"/>
        <v>0.28901629682303986</v>
      </c>
      <c r="L18" s="29">
        <v>3792.5354008651102</v>
      </c>
      <c r="M18" s="30">
        <v>538</v>
      </c>
      <c r="N18" s="9">
        <f t="shared" si="3"/>
        <v>0.14185760794145191</v>
      </c>
      <c r="O18" s="29">
        <v>4195.4857909075599</v>
      </c>
      <c r="P18" s="30">
        <v>856</v>
      </c>
      <c r="Q18" s="9">
        <f t="shared" si="4"/>
        <v>0.20402881636618095</v>
      </c>
    </row>
    <row r="19" spans="2:17" ht="35.25" customHeight="1" thickBot="1" x14ac:dyDescent="0.4">
      <c r="B19" s="37" t="s">
        <v>23</v>
      </c>
      <c r="C19" s="29">
        <v>75.661500000000004</v>
      </c>
      <c r="D19" s="30">
        <v>29</v>
      </c>
      <c r="E19" s="9">
        <f t="shared" si="0"/>
        <v>0.3832860834109818</v>
      </c>
      <c r="F19" s="29">
        <v>146.17789999999999</v>
      </c>
      <c r="G19" s="30">
        <v>39</v>
      </c>
      <c r="H19" s="9">
        <f t="shared" si="1"/>
        <v>0.26679819589691739</v>
      </c>
      <c r="I19" s="29">
        <v>89.982500000000002</v>
      </c>
      <c r="J19" s="30">
        <v>20</v>
      </c>
      <c r="K19" s="9">
        <f t="shared" si="2"/>
        <v>0.22226544050231989</v>
      </c>
      <c r="L19" s="29">
        <v>311.82190000000003</v>
      </c>
      <c r="M19" s="30">
        <v>88</v>
      </c>
      <c r="N19" s="9">
        <f t="shared" si="3"/>
        <v>0.28221237828388573</v>
      </c>
      <c r="O19" s="29">
        <v>748.25379999999996</v>
      </c>
      <c r="P19" s="30">
        <v>214</v>
      </c>
      <c r="Q19" s="9">
        <f t="shared" si="4"/>
        <v>0.28599921577411302</v>
      </c>
    </row>
    <row r="20" spans="2:17" ht="35.25" customHeight="1" thickBot="1" x14ac:dyDescent="0.4">
      <c r="B20" s="37" t="s">
        <v>24</v>
      </c>
      <c r="C20" s="29">
        <v>1223.4390403950001</v>
      </c>
      <c r="D20" s="30">
        <v>239</v>
      </c>
      <c r="E20" s="9">
        <f t="shared" si="0"/>
        <v>0.19535096732145832</v>
      </c>
      <c r="F20" s="29">
        <v>1316.5921862210002</v>
      </c>
      <c r="G20" s="30">
        <v>92</v>
      </c>
      <c r="H20" s="9">
        <f t="shared" si="1"/>
        <v>6.9877370504580136E-2</v>
      </c>
      <c r="I20" s="29">
        <v>121.55496945</v>
      </c>
      <c r="J20" s="30">
        <v>16</v>
      </c>
      <c r="K20" s="9">
        <f t="shared" si="2"/>
        <v>0.1316276913432271</v>
      </c>
      <c r="L20" s="29">
        <v>2661.5861960660004</v>
      </c>
      <c r="M20" s="30">
        <v>347</v>
      </c>
      <c r="N20" s="9">
        <f t="shared" si="3"/>
        <v>0.13037338430477616</v>
      </c>
      <c r="O20" s="29">
        <v>2558</v>
      </c>
      <c r="P20" s="30">
        <v>412</v>
      </c>
      <c r="Q20" s="9">
        <f t="shared" si="4"/>
        <v>0.16106333072713058</v>
      </c>
    </row>
    <row r="21" spans="2:17" ht="35.25" customHeight="1" thickBot="1" x14ac:dyDescent="0.4">
      <c r="B21" s="37" t="s">
        <v>25</v>
      </c>
      <c r="C21" s="29">
        <v>10477.856201683566</v>
      </c>
      <c r="D21" s="30">
        <v>4163</v>
      </c>
      <c r="E21" s="9">
        <f t="shared" si="0"/>
        <v>0.39731409936042983</v>
      </c>
      <c r="F21" s="29">
        <v>10054.372201867918</v>
      </c>
      <c r="G21" s="30">
        <v>1915</v>
      </c>
      <c r="H21" s="9">
        <f t="shared" si="1"/>
        <v>0.19046440310258536</v>
      </c>
      <c r="I21" s="29">
        <v>417.12429990167794</v>
      </c>
      <c r="J21" s="30">
        <v>87</v>
      </c>
      <c r="K21" s="9">
        <f t="shared" si="2"/>
        <v>0.20857092243368971</v>
      </c>
      <c r="L21" s="29">
        <v>20949.352703453162</v>
      </c>
      <c r="M21" s="30">
        <v>6165</v>
      </c>
      <c r="N21" s="9">
        <f t="shared" si="3"/>
        <v>0.29428116883935035</v>
      </c>
      <c r="O21" s="29">
        <v>30677</v>
      </c>
      <c r="P21" s="30">
        <v>7159</v>
      </c>
      <c r="Q21" s="9">
        <f t="shared" si="4"/>
        <v>0.233367017635362</v>
      </c>
    </row>
    <row r="22" spans="2:17" ht="35.25" customHeight="1" thickBot="1" x14ac:dyDescent="0.4">
      <c r="B22" s="37" t="s">
        <v>26</v>
      </c>
      <c r="C22" s="29">
        <v>6305.0385976380294</v>
      </c>
      <c r="D22" s="30">
        <v>2426</v>
      </c>
      <c r="E22" s="9">
        <f t="shared" si="0"/>
        <v>0.38477163342169218</v>
      </c>
      <c r="F22" s="29">
        <v>7810.0710499999996</v>
      </c>
      <c r="G22" s="30">
        <v>4134</v>
      </c>
      <c r="H22" s="9">
        <f t="shared" si="1"/>
        <v>0.52931656748500389</v>
      </c>
      <c r="I22" s="29">
        <v>404.67512999999997</v>
      </c>
      <c r="J22" s="30">
        <v>99</v>
      </c>
      <c r="K22" s="9">
        <f t="shared" si="2"/>
        <v>0.24464068251488547</v>
      </c>
      <c r="L22" s="29">
        <v>14519.784777638029</v>
      </c>
      <c r="M22" s="30">
        <v>6659</v>
      </c>
      <c r="N22" s="9">
        <f t="shared" si="3"/>
        <v>0.45861561324624789</v>
      </c>
      <c r="O22" s="29">
        <v>114056</v>
      </c>
      <c r="P22" s="30">
        <v>38260</v>
      </c>
      <c r="Q22" s="9">
        <f t="shared" si="4"/>
        <v>0.33544925299852701</v>
      </c>
    </row>
    <row r="23" spans="2:17" ht="35.25" customHeight="1" thickBot="1" x14ac:dyDescent="0.4">
      <c r="B23" s="37" t="s">
        <v>27</v>
      </c>
      <c r="C23" s="29">
        <v>436.58319999999998</v>
      </c>
      <c r="D23" s="30">
        <v>162</v>
      </c>
      <c r="E23" s="9">
        <f t="shared" si="0"/>
        <v>0.37106329331957805</v>
      </c>
      <c r="F23" s="29">
        <v>1054</v>
      </c>
      <c r="G23" s="30">
        <v>212</v>
      </c>
      <c r="H23" s="9">
        <f t="shared" si="1"/>
        <v>0.20113851992409867</v>
      </c>
      <c r="I23" s="29">
        <v>423.21859999999998</v>
      </c>
      <c r="J23" s="30">
        <v>109</v>
      </c>
      <c r="K23" s="9">
        <f t="shared" si="2"/>
        <v>0.25755011712623216</v>
      </c>
      <c r="L23" s="29">
        <v>1913.8018</v>
      </c>
      <c r="M23" s="30">
        <v>483</v>
      </c>
      <c r="N23" s="9">
        <f t="shared" si="3"/>
        <v>0.25237723153985958</v>
      </c>
      <c r="O23" s="29">
        <v>518.92539999999997</v>
      </c>
      <c r="P23" s="30">
        <v>159</v>
      </c>
      <c r="Q23" s="9">
        <f t="shared" si="4"/>
        <v>0.30640242316140243</v>
      </c>
    </row>
    <row r="24" spans="2:17" ht="35.25" customHeight="1" thickBot="1" x14ac:dyDescent="0.4">
      <c r="B24" s="37" t="s">
        <v>28</v>
      </c>
      <c r="C24" s="29">
        <v>3025.9924000000001</v>
      </c>
      <c r="D24" s="30">
        <v>1343</v>
      </c>
      <c r="E24" s="9">
        <f t="shared" si="0"/>
        <v>0.44382133940587554</v>
      </c>
      <c r="F24" s="29">
        <v>3825</v>
      </c>
      <c r="G24" s="30">
        <v>2422</v>
      </c>
      <c r="H24" s="9">
        <f t="shared" si="1"/>
        <v>0.63320261437908498</v>
      </c>
      <c r="I24" s="29">
        <v>103.4456</v>
      </c>
      <c r="J24" s="30">
        <v>24</v>
      </c>
      <c r="K24" s="9">
        <f t="shared" si="2"/>
        <v>0.23200600122189827</v>
      </c>
      <c r="L24" s="29">
        <v>6954.4380000000001</v>
      </c>
      <c r="M24" s="30">
        <v>3789</v>
      </c>
      <c r="N24" s="9">
        <f t="shared" si="3"/>
        <v>0.54483194759950404</v>
      </c>
      <c r="O24" s="29">
        <v>2911.9926999999998</v>
      </c>
      <c r="P24" s="30">
        <v>855</v>
      </c>
      <c r="Q24" s="9">
        <f t="shared" si="4"/>
        <v>0.29361337341264626</v>
      </c>
    </row>
    <row r="25" spans="2:17" ht="35.25" customHeight="1" thickBot="1" x14ac:dyDescent="0.4">
      <c r="B25" s="38" t="s">
        <v>29</v>
      </c>
      <c r="C25" s="30">
        <v>31806.392089879755</v>
      </c>
      <c r="D25" s="30">
        <v>11863</v>
      </c>
      <c r="E25" s="9">
        <f t="shared" si="0"/>
        <v>0.37297534302152435</v>
      </c>
      <c r="F25" s="30">
        <v>37300.842745800881</v>
      </c>
      <c r="G25" s="30">
        <v>13598</v>
      </c>
      <c r="H25" s="9">
        <f t="shared" si="1"/>
        <v>0.36454940422306642</v>
      </c>
      <c r="I25" s="30">
        <v>2118.8592439096656</v>
      </c>
      <c r="J25" s="30">
        <v>433</v>
      </c>
      <c r="K25" s="9">
        <f t="shared" si="2"/>
        <v>0.20435524504262934</v>
      </c>
      <c r="L25" s="29">
        <v>71226.094079590301</v>
      </c>
      <c r="M25" s="30">
        <v>25894</v>
      </c>
      <c r="N25" s="9">
        <f t="shared" si="3"/>
        <v>0.36354653915270463</v>
      </c>
      <c r="O25" s="30">
        <v>168815</v>
      </c>
      <c r="P25" s="30">
        <v>51278</v>
      </c>
      <c r="Q25" s="9">
        <f t="shared" si="4"/>
        <v>0.30375262861712526</v>
      </c>
    </row>
    <row r="26" spans="2:17" ht="35.25" customHeight="1" thickBot="1" x14ac:dyDescent="0.4">
      <c r="B26" s="39" t="s">
        <v>30</v>
      </c>
      <c r="C26" s="29">
        <v>5840.3433139957497</v>
      </c>
      <c r="D26" s="30">
        <v>2840</v>
      </c>
      <c r="E26" s="9">
        <f t="shared" si="0"/>
        <v>0.48627278351843595</v>
      </c>
      <c r="F26" s="29">
        <v>11694</v>
      </c>
      <c r="G26" s="30">
        <v>6087</v>
      </c>
      <c r="H26" s="9">
        <f t="shared" si="1"/>
        <v>0.52052334530528477</v>
      </c>
      <c r="I26" s="29">
        <v>459.08809293000002</v>
      </c>
      <c r="J26" s="30">
        <v>58</v>
      </c>
      <c r="K26" s="9">
        <f t="shared" si="2"/>
        <v>0.12633740864379947</v>
      </c>
      <c r="L26" s="29">
        <v>17993.431406925749</v>
      </c>
      <c r="M26" s="30">
        <v>8985</v>
      </c>
      <c r="N26" s="9">
        <f t="shared" si="3"/>
        <v>0.49934888998113142</v>
      </c>
      <c r="O26" s="29">
        <v>10103</v>
      </c>
      <c r="P26" s="30">
        <v>3189</v>
      </c>
      <c r="Q26" s="9">
        <f t="shared" si="4"/>
        <v>0.31564881718301496</v>
      </c>
    </row>
    <row r="27" spans="2:17" ht="35.25" customHeight="1" thickBot="1" x14ac:dyDescent="0.4">
      <c r="B27" s="37" t="s">
        <v>31</v>
      </c>
      <c r="C27" s="29">
        <v>51.072000000000003</v>
      </c>
      <c r="D27" s="30">
        <v>4</v>
      </c>
      <c r="E27" s="9">
        <f t="shared" si="0"/>
        <v>7.8320802005012527E-2</v>
      </c>
      <c r="F27" s="29">
        <v>70</v>
      </c>
      <c r="G27" s="30">
        <v>8</v>
      </c>
      <c r="H27" s="9">
        <f t="shared" si="1"/>
        <v>0.11428571428571428</v>
      </c>
      <c r="I27" s="29">
        <v>148.91349995599998</v>
      </c>
      <c r="J27" s="30">
        <v>11</v>
      </c>
      <c r="K27" s="9">
        <f t="shared" si="2"/>
        <v>7.3868386702684516E-2</v>
      </c>
      <c r="L27" s="29">
        <v>269.98549995600001</v>
      </c>
      <c r="M27" s="30">
        <v>23</v>
      </c>
      <c r="N27" s="9">
        <f t="shared" si="3"/>
        <v>8.5189760204708587E-2</v>
      </c>
      <c r="O27" s="29">
        <v>257.12499991699997</v>
      </c>
      <c r="P27" s="30">
        <v>75</v>
      </c>
      <c r="Q27" s="9">
        <f t="shared" si="4"/>
        <v>0.29168692279712211</v>
      </c>
    </row>
    <row r="28" spans="2:17" ht="35.25" customHeight="1" thickBot="1" x14ac:dyDescent="0.4">
      <c r="B28" s="37" t="s">
        <v>13</v>
      </c>
      <c r="C28" s="29">
        <v>0</v>
      </c>
      <c r="D28" s="30">
        <v>23</v>
      </c>
      <c r="E28" s="9">
        <v>0</v>
      </c>
      <c r="F28" s="29">
        <v>0</v>
      </c>
      <c r="G28" s="30">
        <v>21</v>
      </c>
      <c r="H28" s="9">
        <v>0</v>
      </c>
      <c r="I28" s="29">
        <v>0</v>
      </c>
      <c r="J28" s="30">
        <v>62</v>
      </c>
      <c r="K28" s="9">
        <v>0</v>
      </c>
      <c r="L28" s="29">
        <v>0</v>
      </c>
      <c r="M28" s="30">
        <v>106</v>
      </c>
      <c r="N28" s="9">
        <v>0</v>
      </c>
      <c r="O28" s="29">
        <v>0</v>
      </c>
      <c r="P28" s="30">
        <v>58</v>
      </c>
      <c r="Q28" s="9">
        <v>0</v>
      </c>
    </row>
    <row r="29" spans="2:17" ht="35.25" customHeight="1" thickBot="1" x14ac:dyDescent="0.4">
      <c r="B29" s="37" t="s">
        <v>32</v>
      </c>
      <c r="C29" s="29">
        <v>482.82940018012459</v>
      </c>
      <c r="D29" s="30">
        <v>174</v>
      </c>
      <c r="E29" s="9">
        <f t="shared" si="0"/>
        <v>0.3603757350631247</v>
      </c>
      <c r="F29" s="29">
        <v>304.08659990548</v>
      </c>
      <c r="G29" s="30">
        <v>249</v>
      </c>
      <c r="H29" s="9">
        <f t="shared" si="1"/>
        <v>0.81884568434583205</v>
      </c>
      <c r="I29" s="29">
        <v>2.7266000000748236</v>
      </c>
      <c r="J29" s="30">
        <v>0</v>
      </c>
      <c r="K29" s="9">
        <f t="shared" si="2"/>
        <v>0</v>
      </c>
      <c r="L29" s="29">
        <v>789.64260008567931</v>
      </c>
      <c r="M29" s="30">
        <v>423</v>
      </c>
      <c r="N29" s="9">
        <f t="shared" si="3"/>
        <v>0.53568538469695381</v>
      </c>
      <c r="O29" s="29">
        <v>979.02050003081672</v>
      </c>
      <c r="P29" s="30">
        <v>614</v>
      </c>
      <c r="Q29" s="9">
        <f t="shared" si="4"/>
        <v>0.62715744969658249</v>
      </c>
    </row>
    <row r="30" spans="2:17" ht="35.25" customHeight="1" thickBot="1" x14ac:dyDescent="0.4">
      <c r="B30" s="37" t="s">
        <v>33</v>
      </c>
      <c r="C30" s="29">
        <v>18723.643499999998</v>
      </c>
      <c r="D30" s="30">
        <v>7565</v>
      </c>
      <c r="E30" s="9">
        <f t="shared" si="0"/>
        <v>0.40403461003730395</v>
      </c>
      <c r="F30" s="29">
        <v>41984.286399999997</v>
      </c>
      <c r="G30" s="30">
        <v>26081</v>
      </c>
      <c r="H30" s="9">
        <f t="shared" si="1"/>
        <v>0.62120860532239519</v>
      </c>
      <c r="I30" s="29">
        <v>920.30190000000005</v>
      </c>
      <c r="J30" s="30">
        <v>202</v>
      </c>
      <c r="K30" s="9">
        <f t="shared" si="2"/>
        <v>0.21949319022377331</v>
      </c>
      <c r="L30" s="29">
        <v>61628.231799999994</v>
      </c>
      <c r="M30" s="30">
        <v>33848</v>
      </c>
      <c r="N30" s="9">
        <f t="shared" si="3"/>
        <v>0.54922880328362755</v>
      </c>
      <c r="O30" s="29">
        <v>37828</v>
      </c>
      <c r="P30" s="30">
        <v>11032</v>
      </c>
      <c r="Q30" s="9">
        <f t="shared" si="4"/>
        <v>0.29163582531458176</v>
      </c>
    </row>
    <row r="31" spans="2:17" ht="35.25" customHeight="1" thickBot="1" x14ac:dyDescent="0.4">
      <c r="B31" s="37" t="s">
        <v>34</v>
      </c>
      <c r="C31" s="29">
        <v>422.61300003576474</v>
      </c>
      <c r="D31" s="30">
        <v>172</v>
      </c>
      <c r="E31" s="9">
        <f t="shared" si="0"/>
        <v>0.40699173945298428</v>
      </c>
      <c r="F31" s="29">
        <v>353.0288999918896</v>
      </c>
      <c r="G31" s="30">
        <v>262</v>
      </c>
      <c r="H31" s="9">
        <f t="shared" si="1"/>
        <v>0.74214887224819026</v>
      </c>
      <c r="I31" s="29">
        <v>22.551699995974019</v>
      </c>
      <c r="J31" s="30">
        <v>5</v>
      </c>
      <c r="K31" s="9">
        <f t="shared" si="2"/>
        <v>0.22171277557313246</v>
      </c>
      <c r="L31" s="29">
        <v>798.19360002362839</v>
      </c>
      <c r="M31" s="30">
        <v>439</v>
      </c>
      <c r="N31" s="9">
        <f t="shared" si="3"/>
        <v>0.5499918816525271</v>
      </c>
      <c r="O31" s="29">
        <v>945.89700007535066</v>
      </c>
      <c r="P31" s="30">
        <v>386</v>
      </c>
      <c r="Q31" s="9">
        <f t="shared" si="4"/>
        <v>0.40807825795964153</v>
      </c>
    </row>
    <row r="32" spans="2:17" ht="35.25" customHeight="1" thickBot="1" x14ac:dyDescent="0.4">
      <c r="B32" s="37" t="s">
        <v>35</v>
      </c>
      <c r="C32" s="29">
        <v>4106.484699872809</v>
      </c>
      <c r="D32" s="30">
        <v>1602</v>
      </c>
      <c r="E32" s="9">
        <f t="shared" si="0"/>
        <v>0.39011468861666987</v>
      </c>
      <c r="F32" s="29">
        <v>11662.18950285264</v>
      </c>
      <c r="G32" s="30">
        <v>7369</v>
      </c>
      <c r="H32" s="9">
        <f t="shared" si="1"/>
        <v>0.63187105630529328</v>
      </c>
      <c r="I32" s="29">
        <v>319.05359625958909</v>
      </c>
      <c r="J32" s="30">
        <v>55</v>
      </c>
      <c r="K32" s="9">
        <f t="shared" si="2"/>
        <v>0.17238483015013809</v>
      </c>
      <c r="L32" s="29">
        <v>16087.727798985037</v>
      </c>
      <c r="M32" s="30">
        <v>9026</v>
      </c>
      <c r="N32" s="9">
        <f t="shared" si="3"/>
        <v>0.56104877660656616</v>
      </c>
      <c r="O32" s="29">
        <v>17021</v>
      </c>
      <c r="P32" s="30">
        <v>6338</v>
      </c>
      <c r="Q32" s="9">
        <f t="shared" si="4"/>
        <v>0.37236355090770223</v>
      </c>
    </row>
    <row r="33" spans="2:17" ht="35.25" customHeight="1" thickBot="1" x14ac:dyDescent="0.4">
      <c r="B33" s="37" t="s">
        <v>36</v>
      </c>
      <c r="C33" s="29">
        <v>96.757499966228735</v>
      </c>
      <c r="D33" s="30">
        <v>56</v>
      </c>
      <c r="E33" s="9">
        <f t="shared" si="0"/>
        <v>0.57876650409059427</v>
      </c>
      <c r="F33" s="29">
        <v>325.37530001886557</v>
      </c>
      <c r="G33" s="30">
        <v>117</v>
      </c>
      <c r="H33" s="9">
        <f t="shared" si="1"/>
        <v>0.3595847625594697</v>
      </c>
      <c r="I33" s="29">
        <v>13.03608661724728</v>
      </c>
      <c r="J33" s="30">
        <v>2</v>
      </c>
      <c r="K33" s="9">
        <f t="shared" si="2"/>
        <v>0.1534202754800599</v>
      </c>
      <c r="L33" s="29">
        <v>435.16888660234162</v>
      </c>
      <c r="M33" s="30">
        <v>175</v>
      </c>
      <c r="N33" s="9">
        <f t="shared" si="3"/>
        <v>0.40214272064885792</v>
      </c>
      <c r="O33" s="29">
        <v>1825.5859998063404</v>
      </c>
      <c r="P33" s="30">
        <v>466</v>
      </c>
      <c r="Q33" s="9">
        <f t="shared" si="4"/>
        <v>0.25526050268211614</v>
      </c>
    </row>
    <row r="34" spans="2:17" ht="35.25" customHeight="1" thickBot="1" x14ac:dyDescent="0.4">
      <c r="B34" s="37" t="s">
        <v>37</v>
      </c>
      <c r="C34" s="29">
        <v>2015.6182999540106</v>
      </c>
      <c r="D34" s="30">
        <v>608</v>
      </c>
      <c r="E34" s="9">
        <f t="shared" si="0"/>
        <v>0.30164441353497956</v>
      </c>
      <c r="F34" s="29">
        <v>1615.6090998271943</v>
      </c>
      <c r="G34" s="30">
        <v>376</v>
      </c>
      <c r="H34" s="9">
        <f t="shared" si="1"/>
        <v>0.23272956313517731</v>
      </c>
      <c r="I34" s="29">
        <v>908.05679969265032</v>
      </c>
      <c r="J34" s="30">
        <v>13</v>
      </c>
      <c r="K34" s="9">
        <f t="shared" si="2"/>
        <v>1.4316285065427741E-2</v>
      </c>
      <c r="L34" s="29">
        <v>4539.2841994738556</v>
      </c>
      <c r="M34" s="30">
        <v>997</v>
      </c>
      <c r="N34" s="9">
        <f t="shared" si="3"/>
        <v>0.21963815354754862</v>
      </c>
      <c r="O34" s="29">
        <v>2970</v>
      </c>
      <c r="P34" s="30">
        <v>637</v>
      </c>
      <c r="Q34" s="9">
        <f t="shared" si="4"/>
        <v>0.21447811447811449</v>
      </c>
    </row>
    <row r="35" spans="2:17" ht="35.25" customHeight="1" thickBot="1" x14ac:dyDescent="0.4">
      <c r="B35" s="37" t="s">
        <v>38</v>
      </c>
      <c r="C35" s="29">
        <v>13.692099998634919</v>
      </c>
      <c r="D35" s="30">
        <v>10</v>
      </c>
      <c r="E35" s="9">
        <f t="shared" si="0"/>
        <v>0.7303481570392405</v>
      </c>
      <c r="F35" s="29">
        <v>219.82629993366422</v>
      </c>
      <c r="G35" s="30">
        <v>146</v>
      </c>
      <c r="H35" s="9">
        <f t="shared" si="1"/>
        <v>0.66416074893703625</v>
      </c>
      <c r="I35" s="29">
        <v>80.094800033563999</v>
      </c>
      <c r="J35" s="30">
        <v>47</v>
      </c>
      <c r="K35" s="9">
        <f t="shared" si="2"/>
        <v>0.58680463625983825</v>
      </c>
      <c r="L35" s="29">
        <v>313.61319996586315</v>
      </c>
      <c r="M35" s="30">
        <v>203</v>
      </c>
      <c r="N35" s="9">
        <f t="shared" si="3"/>
        <v>0.64729418284082618</v>
      </c>
      <c r="O35" s="29">
        <v>494.18330000187734</v>
      </c>
      <c r="P35" s="30">
        <v>256</v>
      </c>
      <c r="Q35" s="9">
        <f t="shared" si="4"/>
        <v>0.51802640841774195</v>
      </c>
    </row>
    <row r="36" spans="2:17" ht="35.25" customHeight="1" thickBot="1" x14ac:dyDescent="0.4">
      <c r="B36" s="37" t="s">
        <v>39</v>
      </c>
      <c r="C36" s="29">
        <v>1144.6931004757182</v>
      </c>
      <c r="D36" s="30">
        <v>148.25</v>
      </c>
      <c r="E36" s="9">
        <f t="shared" si="0"/>
        <v>0.12951069586982694</v>
      </c>
      <c r="F36" s="29">
        <v>4867.1770993892396</v>
      </c>
      <c r="G36" s="30">
        <v>965.33</v>
      </c>
      <c r="H36" s="9">
        <f t="shared" si="1"/>
        <v>0.19833467742957925</v>
      </c>
      <c r="I36" s="29">
        <v>0</v>
      </c>
      <c r="J36" s="30">
        <v>0</v>
      </c>
      <c r="K36" s="9">
        <v>0</v>
      </c>
      <c r="L36" s="29">
        <v>6011.8701998649576</v>
      </c>
      <c r="M36" s="30">
        <v>1113</v>
      </c>
      <c r="N36" s="9">
        <f t="shared" si="3"/>
        <v>0.18513373758884563</v>
      </c>
      <c r="O36" s="29">
        <v>1925.8494996906952</v>
      </c>
      <c r="P36" s="30">
        <v>605.65300000000002</v>
      </c>
      <c r="Q36" s="9">
        <f t="shared" si="4"/>
        <v>0.31448615278466574</v>
      </c>
    </row>
    <row r="37" spans="2:17" ht="35.25" customHeight="1" thickBot="1" x14ac:dyDescent="0.4">
      <c r="B37" s="37" t="s">
        <v>40</v>
      </c>
      <c r="C37" s="29">
        <v>182.9016</v>
      </c>
      <c r="D37" s="30">
        <v>26</v>
      </c>
      <c r="E37" s="9">
        <f t="shared" si="0"/>
        <v>0.14215293906668941</v>
      </c>
      <c r="F37" s="29">
        <v>277.83339999999998</v>
      </c>
      <c r="G37" s="30">
        <v>41</v>
      </c>
      <c r="H37" s="9">
        <f t="shared" si="1"/>
        <v>0.1475704504929933</v>
      </c>
      <c r="I37" s="29">
        <v>404.24839998047247</v>
      </c>
      <c r="J37" s="30">
        <v>21</v>
      </c>
      <c r="K37" s="9">
        <f t="shared" si="2"/>
        <v>5.1948257559001891E-2</v>
      </c>
      <c r="L37" s="29">
        <v>864.98339998047254</v>
      </c>
      <c r="M37" s="30">
        <v>88</v>
      </c>
      <c r="N37" s="9">
        <f t="shared" si="3"/>
        <v>0.10173605643991161</v>
      </c>
      <c r="O37" s="29">
        <v>3081.5409</v>
      </c>
      <c r="P37" s="30">
        <v>248</v>
      </c>
      <c r="Q37" s="9">
        <f t="shared" si="4"/>
        <v>8.0479217394129027E-2</v>
      </c>
    </row>
    <row r="38" spans="2:17" ht="35.25" customHeight="1" thickBot="1" x14ac:dyDescent="0.4">
      <c r="B38" s="40" t="s">
        <v>41</v>
      </c>
      <c r="C38" s="29">
        <v>720.6624999999998</v>
      </c>
      <c r="D38" s="30">
        <v>280</v>
      </c>
      <c r="E38" s="9">
        <f t="shared" si="0"/>
        <v>0.38853138605102955</v>
      </c>
      <c r="F38" s="29">
        <v>2544.5092</v>
      </c>
      <c r="G38" s="30">
        <v>1606</v>
      </c>
      <c r="H38" s="9">
        <f t="shared" si="1"/>
        <v>0.63116297634137064</v>
      </c>
      <c r="I38" s="29">
        <v>32.807499999999997</v>
      </c>
      <c r="J38" s="30">
        <v>10</v>
      </c>
      <c r="K38" s="9">
        <f t="shared" si="2"/>
        <v>0.30480835174883797</v>
      </c>
      <c r="L38" s="29">
        <v>3297.9791999999998</v>
      </c>
      <c r="M38" s="30">
        <v>1896</v>
      </c>
      <c r="N38" s="9">
        <f t="shared" si="3"/>
        <v>0.57489750086962343</v>
      </c>
      <c r="O38" s="29">
        <v>6578</v>
      </c>
      <c r="P38" s="30">
        <v>3701</v>
      </c>
      <c r="Q38" s="9">
        <f t="shared" si="4"/>
        <v>0.56263301915475827</v>
      </c>
    </row>
    <row r="39" spans="2:17" ht="35.25" customHeight="1" thickBot="1" x14ac:dyDescent="0.4">
      <c r="B39" s="38" t="s">
        <v>42</v>
      </c>
      <c r="C39" s="30">
        <v>33801.311014479041</v>
      </c>
      <c r="D39" s="30">
        <f>SUM(D26:D38)</f>
        <v>13508.25</v>
      </c>
      <c r="E39" s="9">
        <f t="shared" si="0"/>
        <v>0.39963686598468451</v>
      </c>
      <c r="F39" s="30">
        <v>75917.921801918972</v>
      </c>
      <c r="G39" s="30">
        <f>SUM(G26:G38)</f>
        <v>43328.33</v>
      </c>
      <c r="H39" s="9">
        <f t="shared" si="1"/>
        <v>0.57072597578540141</v>
      </c>
      <c r="I39" s="30">
        <v>3310.8789754655718</v>
      </c>
      <c r="J39" s="30">
        <f>SUM(J26:J38)</f>
        <v>486</v>
      </c>
      <c r="K39" s="9">
        <f t="shared" si="2"/>
        <v>0.14678881457201537</v>
      </c>
      <c r="L39" s="30">
        <v>113030.1117918636</v>
      </c>
      <c r="M39" s="30">
        <f>SUM(M26:M38)</f>
        <v>57322</v>
      </c>
      <c r="N39" s="9">
        <f t="shared" si="3"/>
        <v>0.50713919584149514</v>
      </c>
      <c r="O39" s="30">
        <v>84009</v>
      </c>
      <c r="P39" s="30">
        <f>SUM(P26:P38)</f>
        <v>27605.652999999998</v>
      </c>
      <c r="Q39" s="9">
        <f t="shared" si="4"/>
        <v>0.3286035186706186</v>
      </c>
    </row>
    <row r="40" spans="2:17" ht="35.25" customHeight="1" thickBot="1" x14ac:dyDescent="0.4">
      <c r="B40" s="43" t="s">
        <v>43</v>
      </c>
      <c r="C40" s="29">
        <v>311.76400000000007</v>
      </c>
      <c r="D40" s="30">
        <v>55</v>
      </c>
      <c r="E40" s="9">
        <f t="shared" si="0"/>
        <v>0.17641549377092924</v>
      </c>
      <c r="F40" s="29">
        <v>1105</v>
      </c>
      <c r="G40" s="30">
        <v>184</v>
      </c>
      <c r="H40" s="9">
        <f t="shared" si="1"/>
        <v>0.16651583710407239</v>
      </c>
      <c r="I40" s="29">
        <v>51.398899999999998</v>
      </c>
      <c r="J40" s="30">
        <v>5</v>
      </c>
      <c r="K40" s="9">
        <f t="shared" si="2"/>
        <v>9.7278346423756157E-2</v>
      </c>
      <c r="L40" s="29">
        <v>1468.1629</v>
      </c>
      <c r="M40" s="30">
        <v>244</v>
      </c>
      <c r="N40" s="9">
        <f t="shared" si="3"/>
        <v>0.1661940919498783</v>
      </c>
      <c r="O40" s="29">
        <v>1301.8956000000001</v>
      </c>
      <c r="P40" s="30">
        <v>335</v>
      </c>
      <c r="Q40" s="9">
        <f t="shared" si="4"/>
        <v>0.25731709977359168</v>
      </c>
    </row>
    <row r="41" spans="2:17" ht="35.25" customHeight="1" thickBot="1" x14ac:dyDescent="0.4">
      <c r="B41" s="34" t="s">
        <v>44</v>
      </c>
      <c r="C41" s="29">
        <v>33.230999999271134</v>
      </c>
      <c r="D41" s="30">
        <v>5</v>
      </c>
      <c r="E41" s="9">
        <f t="shared" si="0"/>
        <v>0.15046191809183193</v>
      </c>
      <c r="F41" s="29">
        <v>74.999999979843665</v>
      </c>
      <c r="G41" s="30">
        <v>7</v>
      </c>
      <c r="H41" s="9">
        <f t="shared" si="1"/>
        <v>9.3333333358416773E-2</v>
      </c>
      <c r="I41" s="29">
        <v>175.13140007480632</v>
      </c>
      <c r="J41" s="30">
        <v>27</v>
      </c>
      <c r="K41" s="9">
        <f t="shared" si="2"/>
        <v>0.15416995460818056</v>
      </c>
      <c r="L41" s="29">
        <v>283.36240005392114</v>
      </c>
      <c r="M41" s="30">
        <v>39</v>
      </c>
      <c r="N41" s="9">
        <f t="shared" si="3"/>
        <v>0.13763293927697773</v>
      </c>
      <c r="O41" s="29">
        <v>60.961499943013244</v>
      </c>
      <c r="P41" s="30">
        <v>10</v>
      </c>
      <c r="Q41" s="9">
        <f t="shared" si="4"/>
        <v>0.1640379585369125</v>
      </c>
    </row>
    <row r="42" spans="2:17" ht="35.25" customHeight="1" thickBot="1" x14ac:dyDescent="0.4">
      <c r="B42" s="34" t="s">
        <v>54</v>
      </c>
      <c r="C42" s="29">
        <v>218.18620000000001</v>
      </c>
      <c r="D42" s="30">
        <v>39</v>
      </c>
      <c r="E42" s="9">
        <f t="shared" si="0"/>
        <v>0.17874641017626228</v>
      </c>
      <c r="F42" s="29">
        <v>76.1751</v>
      </c>
      <c r="G42" s="30">
        <v>18</v>
      </c>
      <c r="H42" s="9">
        <f t="shared" si="1"/>
        <v>0.2362976878271246</v>
      </c>
      <c r="I42" s="29">
        <v>193.30479600000001</v>
      </c>
      <c r="J42" s="30">
        <v>44</v>
      </c>
      <c r="K42" s="9">
        <f t="shared" si="2"/>
        <v>0.22761980514958355</v>
      </c>
      <c r="L42" s="29">
        <v>487.66609600000004</v>
      </c>
      <c r="M42" s="30">
        <v>101</v>
      </c>
      <c r="N42" s="9">
        <f t="shared" si="3"/>
        <v>0.2071089231513851</v>
      </c>
      <c r="O42" s="29">
        <v>78.964024100000003</v>
      </c>
      <c r="P42" s="30">
        <v>18</v>
      </c>
      <c r="Q42" s="9">
        <f t="shared" si="4"/>
        <v>0.22795190854514719</v>
      </c>
    </row>
    <row r="43" spans="2:17" ht="35.25" customHeight="1" thickBot="1" x14ac:dyDescent="0.4">
      <c r="B43" s="35" t="s">
        <v>55</v>
      </c>
      <c r="C43" s="29">
        <v>541.55970011056377</v>
      </c>
      <c r="D43" s="30">
        <v>154</v>
      </c>
      <c r="E43" s="9">
        <f t="shared" si="0"/>
        <v>0.28436384754729654</v>
      </c>
      <c r="F43" s="29">
        <v>200.99999996704079</v>
      </c>
      <c r="G43" s="30">
        <v>61</v>
      </c>
      <c r="H43" s="9">
        <f t="shared" si="1"/>
        <v>0.30348258711444054</v>
      </c>
      <c r="I43" s="29">
        <v>123.3898999614303</v>
      </c>
      <c r="J43" s="30">
        <v>29</v>
      </c>
      <c r="K43" s="9">
        <f t="shared" si="2"/>
        <v>0.23502734023663957</v>
      </c>
      <c r="L43" s="29">
        <v>865.94960003903486</v>
      </c>
      <c r="M43" s="30">
        <v>244</v>
      </c>
      <c r="N43" s="9">
        <f t="shared" si="3"/>
        <v>0.28177159500853294</v>
      </c>
      <c r="O43" s="29">
        <v>1212.0121999585572</v>
      </c>
      <c r="P43" s="30">
        <v>460</v>
      </c>
      <c r="Q43" s="9">
        <f t="shared" si="4"/>
        <v>0.3795341334152651</v>
      </c>
    </row>
    <row r="44" spans="2:17" ht="35.25" customHeight="1" thickBot="1" x14ac:dyDescent="0.4">
      <c r="B44" s="38" t="s">
        <v>45</v>
      </c>
      <c r="C44" s="30">
        <v>1104.7409001098349</v>
      </c>
      <c r="D44" s="30">
        <v>253</v>
      </c>
      <c r="E44" s="9">
        <f t="shared" si="0"/>
        <v>0.22901297487478411</v>
      </c>
      <c r="F44" s="30">
        <v>1457.1750999468845</v>
      </c>
      <c r="G44" s="30">
        <v>270</v>
      </c>
      <c r="H44" s="9">
        <f t="shared" si="1"/>
        <v>0.1852900176580301</v>
      </c>
      <c r="I44" s="30">
        <v>543.22499603623658</v>
      </c>
      <c r="J44" s="30">
        <v>104</v>
      </c>
      <c r="K44" s="9">
        <f t="shared" si="2"/>
        <v>0.19144921673129808</v>
      </c>
      <c r="L44" s="30">
        <v>3105.1409960929564</v>
      </c>
      <c r="M44" s="30">
        <v>628</v>
      </c>
      <c r="N44" s="9">
        <f t="shared" si="3"/>
        <v>0.20224524451230427</v>
      </c>
      <c r="O44" s="30">
        <v>2653.8333240015704</v>
      </c>
      <c r="P44" s="30">
        <v>823</v>
      </c>
      <c r="Q44" s="9">
        <f t="shared" si="4"/>
        <v>0.31011744127134677</v>
      </c>
    </row>
    <row r="45" spans="2:17" ht="35.25" customHeight="1" thickBot="1" x14ac:dyDescent="0.4">
      <c r="B45" s="41" t="s">
        <v>46</v>
      </c>
      <c r="C45" s="30">
        <v>34906.051914588876</v>
      </c>
      <c r="D45" s="30">
        <f>D39+D44</f>
        <v>13761.25</v>
      </c>
      <c r="E45" s="9">
        <f t="shared" si="0"/>
        <v>0.39423679405715112</v>
      </c>
      <c r="F45" s="30">
        <v>77375.096901865851</v>
      </c>
      <c r="G45" s="30">
        <f>G39+G44</f>
        <v>43598.33</v>
      </c>
      <c r="H45" s="9">
        <f t="shared" si="1"/>
        <v>0.56346721032602232</v>
      </c>
      <c r="I45" s="30">
        <v>3854.1039715018082</v>
      </c>
      <c r="J45" s="30">
        <f>J39+J44</f>
        <v>590</v>
      </c>
      <c r="K45" s="9">
        <f t="shared" si="2"/>
        <v>0.15308357126912117</v>
      </c>
      <c r="L45" s="30">
        <v>116135.25278795656</v>
      </c>
      <c r="M45" s="30">
        <f>M39+M44</f>
        <v>57950</v>
      </c>
      <c r="N45" s="9">
        <f t="shared" si="3"/>
        <v>0.49898716030529466</v>
      </c>
      <c r="O45" s="30">
        <v>86663</v>
      </c>
      <c r="P45" s="30">
        <f>P39+P44</f>
        <v>28428.652999999998</v>
      </c>
      <c r="Q45" s="9">
        <f t="shared" si="4"/>
        <v>0.32803679771067235</v>
      </c>
    </row>
    <row r="46" spans="2:17" ht="35.25" customHeight="1" thickBot="1" x14ac:dyDescent="0.4">
      <c r="B46" s="42" t="s">
        <v>47</v>
      </c>
      <c r="C46" s="29">
        <v>9189.3672000000006</v>
      </c>
      <c r="D46" s="30">
        <v>4640</v>
      </c>
      <c r="E46" s="9">
        <f t="shared" si="0"/>
        <v>0.50493139505841056</v>
      </c>
      <c r="F46" s="29">
        <v>1067.000000664</v>
      </c>
      <c r="G46" s="30">
        <v>370.5</v>
      </c>
      <c r="H46" s="9">
        <f t="shared" si="1"/>
        <v>0.3472352387717299</v>
      </c>
      <c r="I46" s="29">
        <v>211.51949999999999</v>
      </c>
      <c r="J46" s="30">
        <v>26</v>
      </c>
      <c r="K46" s="9">
        <f t="shared" si="2"/>
        <v>0.12292010902068132</v>
      </c>
      <c r="L46" s="29">
        <v>10467.886700664001</v>
      </c>
      <c r="M46" s="30">
        <v>5036.3500000000004</v>
      </c>
      <c r="N46" s="9">
        <f t="shared" si="3"/>
        <v>0.48112385470130598</v>
      </c>
      <c r="O46" s="29">
        <v>1345.08</v>
      </c>
      <c r="P46" s="30">
        <v>253</v>
      </c>
      <c r="Q46" s="9">
        <f t="shared" si="4"/>
        <v>0.18809290153745503</v>
      </c>
    </row>
    <row r="47" spans="2:17" ht="35.25" customHeight="1" thickBot="1" x14ac:dyDescent="0.4">
      <c r="B47" s="38" t="s">
        <v>48</v>
      </c>
      <c r="C47" s="29">
        <v>9189.3672000000006</v>
      </c>
      <c r="D47" s="30">
        <v>4640</v>
      </c>
      <c r="E47" s="9">
        <f t="shared" si="0"/>
        <v>0.50493139505841056</v>
      </c>
      <c r="F47" s="29">
        <v>1067.000000664</v>
      </c>
      <c r="G47" s="30">
        <v>370.5</v>
      </c>
      <c r="H47" s="9">
        <f t="shared" si="1"/>
        <v>0.3472352387717299</v>
      </c>
      <c r="I47" s="29">
        <v>211.51949999999999</v>
      </c>
      <c r="J47" s="30">
        <v>26</v>
      </c>
      <c r="K47" s="9">
        <f t="shared" si="2"/>
        <v>0.12292010902068132</v>
      </c>
      <c r="L47" s="29">
        <v>10467.886700664001</v>
      </c>
      <c r="M47" s="30">
        <v>5036.3500000000004</v>
      </c>
      <c r="N47" s="9">
        <f t="shared" si="3"/>
        <v>0.48112385470130598</v>
      </c>
      <c r="O47" s="29">
        <v>1345.08</v>
      </c>
      <c r="P47" s="30">
        <v>253</v>
      </c>
      <c r="Q47" s="9">
        <f t="shared" si="4"/>
        <v>0.18809290153745503</v>
      </c>
    </row>
    <row r="48" spans="2:17" ht="35.25" customHeight="1" thickBot="1" x14ac:dyDescent="0.4">
      <c r="B48" s="41" t="s">
        <v>49</v>
      </c>
      <c r="C48" s="30">
        <v>75901.811204468628</v>
      </c>
      <c r="D48" s="30">
        <f>D25+D45+D47</f>
        <v>30264.25</v>
      </c>
      <c r="E48" s="9">
        <f t="shared" si="0"/>
        <v>0.39872895678961384</v>
      </c>
      <c r="F48" s="30">
        <v>115742.93964833074</v>
      </c>
      <c r="G48" s="30">
        <f>G25+G45+G47</f>
        <v>57566.83</v>
      </c>
      <c r="H48" s="9">
        <f t="shared" si="1"/>
        <v>0.49736796192414867</v>
      </c>
      <c r="I48" s="30">
        <v>6184.4827154114737</v>
      </c>
      <c r="J48" s="30">
        <f>J25+J45+J47</f>
        <v>1049</v>
      </c>
      <c r="K48" s="9">
        <f t="shared" si="2"/>
        <v>0.16961806642064592</v>
      </c>
      <c r="L48" s="30">
        <v>197829.23356821085</v>
      </c>
      <c r="M48" s="30">
        <f>M25+M45+M47</f>
        <v>88880.35</v>
      </c>
      <c r="N48" s="9">
        <f t="shared" si="3"/>
        <v>0.4492781395190229</v>
      </c>
      <c r="O48" s="30">
        <v>256823</v>
      </c>
      <c r="P48" s="30">
        <f>P25+P45+P47</f>
        <v>79959.652999999991</v>
      </c>
      <c r="Q48" s="9">
        <f t="shared" si="4"/>
        <v>0.31134148031913028</v>
      </c>
    </row>
    <row r="49" spans="2:17" ht="35.25" customHeight="1" thickBot="1" x14ac:dyDescent="0.4">
      <c r="B49" s="42" t="s">
        <v>50</v>
      </c>
      <c r="C49" s="29">
        <v>11807.25</v>
      </c>
      <c r="D49" s="30">
        <v>3875</v>
      </c>
      <c r="E49" s="9">
        <f t="shared" si="0"/>
        <v>0.32818818945986578</v>
      </c>
      <c r="F49" s="29">
        <v>0</v>
      </c>
      <c r="G49" s="30">
        <v>0</v>
      </c>
      <c r="H49" s="9">
        <v>0</v>
      </c>
      <c r="I49" s="29">
        <v>378.7</v>
      </c>
      <c r="J49" s="30">
        <v>1329</v>
      </c>
      <c r="K49" s="9">
        <f t="shared" si="2"/>
        <v>3.5093741748085558</v>
      </c>
      <c r="L49" s="29">
        <v>12185.95</v>
      </c>
      <c r="M49" s="30">
        <v>5204</v>
      </c>
      <c r="N49" s="9">
        <f t="shared" si="3"/>
        <v>0.42704918369105399</v>
      </c>
      <c r="O49" s="29">
        <v>131.40299999999999</v>
      </c>
      <c r="P49" s="30">
        <v>186</v>
      </c>
      <c r="Q49" s="9">
        <f t="shared" si="4"/>
        <v>1.4154927969681059</v>
      </c>
    </row>
    <row r="50" spans="2:17" ht="35.25" customHeight="1" thickBot="1" x14ac:dyDescent="0.4">
      <c r="B50" s="38" t="s">
        <v>51</v>
      </c>
      <c r="C50" s="30">
        <v>11807.25</v>
      </c>
      <c r="D50" s="30">
        <v>3875</v>
      </c>
      <c r="E50" s="9">
        <f t="shared" si="0"/>
        <v>0.32818818945986578</v>
      </c>
      <c r="F50" s="30">
        <v>0</v>
      </c>
      <c r="G50" s="30">
        <v>0</v>
      </c>
      <c r="H50" s="9">
        <v>0</v>
      </c>
      <c r="I50" s="29">
        <v>378.7</v>
      </c>
      <c r="J50" s="30">
        <v>1329</v>
      </c>
      <c r="K50" s="9">
        <f t="shared" si="2"/>
        <v>3.5093741748085558</v>
      </c>
      <c r="L50" s="30">
        <v>12185.95</v>
      </c>
      <c r="M50" s="30">
        <v>5204</v>
      </c>
      <c r="N50" s="9">
        <f t="shared" si="3"/>
        <v>0.42704918369105399</v>
      </c>
      <c r="O50" s="30">
        <v>131.40299999999999</v>
      </c>
      <c r="P50" s="30">
        <v>186</v>
      </c>
      <c r="Q50" s="9">
        <f t="shared" si="4"/>
        <v>1.4154927969681059</v>
      </c>
    </row>
    <row r="51" spans="2:17" ht="35.25" customHeight="1" thickBot="1" x14ac:dyDescent="0.4">
      <c r="B51" s="38" t="s">
        <v>52</v>
      </c>
      <c r="C51" s="30">
        <v>0</v>
      </c>
      <c r="D51" s="30">
        <v>0</v>
      </c>
      <c r="E51" s="9">
        <v>0</v>
      </c>
      <c r="F51" s="29">
        <v>0</v>
      </c>
      <c r="G51" s="30">
        <v>0</v>
      </c>
      <c r="H51" s="9">
        <v>0</v>
      </c>
      <c r="I51" s="29">
        <v>0</v>
      </c>
      <c r="J51" s="30">
        <v>0</v>
      </c>
      <c r="K51" s="9">
        <v>0</v>
      </c>
      <c r="L51" s="29">
        <v>0</v>
      </c>
      <c r="M51" s="29">
        <v>0</v>
      </c>
      <c r="N51" s="9" t="e">
        <f t="shared" si="3"/>
        <v>#DIV/0!</v>
      </c>
      <c r="O51" s="29">
        <v>0</v>
      </c>
      <c r="P51" s="30">
        <v>0</v>
      </c>
      <c r="Q51" s="9">
        <v>0</v>
      </c>
    </row>
    <row r="52" spans="2:17" ht="35.25" customHeight="1" thickBot="1" x14ac:dyDescent="0.4">
      <c r="B52" s="38" t="s">
        <v>14</v>
      </c>
      <c r="C52" s="31">
        <v>87709.061204468628</v>
      </c>
      <c r="D52" s="31">
        <f>D48+D50</f>
        <v>34139.25</v>
      </c>
      <c r="E52" s="11">
        <f t="shared" si="0"/>
        <v>0.38923287435962961</v>
      </c>
      <c r="F52" s="31">
        <v>115742.93964833074</v>
      </c>
      <c r="G52" s="31">
        <f>G48+G50</f>
        <v>57566.83</v>
      </c>
      <c r="H52" s="11">
        <f t="shared" si="1"/>
        <v>0.49736796192414867</v>
      </c>
      <c r="I52" s="31">
        <v>6563.1827154114735</v>
      </c>
      <c r="J52" s="31">
        <f>J48+J50</f>
        <v>2378</v>
      </c>
      <c r="K52" s="11">
        <f t="shared" si="2"/>
        <v>0.36232421115079577</v>
      </c>
      <c r="L52" s="44">
        <v>210015.18356821084</v>
      </c>
      <c r="M52" s="31">
        <f>M48+M50</f>
        <v>94084.35</v>
      </c>
      <c r="N52" s="11">
        <f t="shared" si="3"/>
        <v>0.44798832351777246</v>
      </c>
      <c r="O52" s="44">
        <v>256954</v>
      </c>
      <c r="P52" s="31">
        <f>P48+P50</f>
        <v>80145.652999999991</v>
      </c>
      <c r="Q52" s="11">
        <f t="shared" si="4"/>
        <v>0.31190661752687249</v>
      </c>
    </row>
    <row r="53" spans="2:17" s="45" customFormat="1" ht="18" customHeight="1" x14ac:dyDescent="0.35">
      <c r="B53" s="14" t="s">
        <v>53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P53" s="12"/>
      <c r="Q53" s="13" t="s">
        <v>15</v>
      </c>
    </row>
    <row r="54" spans="2:17" x14ac:dyDescent="0.4">
      <c r="B54" s="15"/>
      <c r="D54" s="32"/>
      <c r="E54" s="32"/>
    </row>
  </sheetData>
  <mergeCells count="16">
    <mergeCell ref="O9:Q9"/>
    <mergeCell ref="B7:B10"/>
    <mergeCell ref="C7:E8"/>
    <mergeCell ref="F7:H8"/>
    <mergeCell ref="I7:K8"/>
    <mergeCell ref="L7:N8"/>
    <mergeCell ref="O7:Q8"/>
    <mergeCell ref="C9:E9"/>
    <mergeCell ref="F9:H9"/>
    <mergeCell ref="I9:K9"/>
    <mergeCell ref="L9:N9"/>
    <mergeCell ref="B4:Q4"/>
    <mergeCell ref="B5:Q5"/>
    <mergeCell ref="B6:N6"/>
    <mergeCell ref="O6:Q6"/>
    <mergeCell ref="M3:Q3"/>
  </mergeCells>
  <pageMargins left="0" right="0" top="0" bottom="0" header="0.5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 ACP Bank wise 169</vt:lpstr>
      <vt:lpstr>'Annexure ACP Bank wise 169'!Print_Area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Pnb</dc:creator>
  <cp:lastModifiedBy>ISHAN MEHRA</cp:lastModifiedBy>
  <cp:lastPrinted>2024-08-16T11:38:53Z</cp:lastPrinted>
  <dcterms:created xsi:type="dcterms:W3CDTF">2024-05-03T11:17:03Z</dcterms:created>
  <dcterms:modified xsi:type="dcterms:W3CDTF">2024-08-20T11:26:32Z</dcterms:modified>
</cp:coreProperties>
</file>