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LBC MEETINGS\170th SLBC Meeting\COMMITTEE\SHIKHA\A\"/>
    </mc:Choice>
  </mc:AlternateContent>
  <bookViews>
    <workbookView xWindow="0" yWindow="0" windowWidth="28800" windowHeight="11208"/>
  </bookViews>
  <sheets>
    <sheet name="BANK WIS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N33" i="1"/>
  <c r="M33" i="1"/>
  <c r="L33" i="1"/>
  <c r="L43" i="1" s="1"/>
  <c r="K33" i="1"/>
  <c r="K43" i="1" s="1"/>
  <c r="J33" i="1"/>
  <c r="I33" i="1"/>
  <c r="I43" i="1" s="1"/>
  <c r="H33" i="1"/>
  <c r="G33" i="1"/>
  <c r="F19" i="1"/>
  <c r="J24" i="1"/>
  <c r="N24" i="1"/>
  <c r="G19" i="1"/>
  <c r="H19" i="1"/>
  <c r="I19" i="1"/>
  <c r="J19" i="1"/>
  <c r="K19" i="1"/>
  <c r="L19" i="1"/>
  <c r="M19" i="1"/>
  <c r="N19" i="1"/>
  <c r="D19" i="1"/>
  <c r="E19" i="1"/>
  <c r="F43" i="1"/>
  <c r="N8" i="1"/>
  <c r="N9" i="1"/>
  <c r="N10" i="1"/>
  <c r="N11" i="1"/>
  <c r="N12" i="1"/>
  <c r="N13" i="1"/>
  <c r="N14" i="1"/>
  <c r="N15" i="1"/>
  <c r="N16" i="1"/>
  <c r="N17" i="1"/>
  <c r="N18" i="1"/>
  <c r="N20" i="1"/>
  <c r="N21" i="1"/>
  <c r="N22" i="1"/>
  <c r="N23" i="1"/>
  <c r="N25" i="1"/>
  <c r="N26" i="1"/>
  <c r="N27" i="1"/>
  <c r="N28" i="1"/>
  <c r="N29" i="1"/>
  <c r="N30" i="1"/>
  <c r="N31" i="1"/>
  <c r="N32" i="1"/>
  <c r="N34" i="1"/>
  <c r="N35" i="1"/>
  <c r="N36" i="1"/>
  <c r="N37" i="1"/>
  <c r="N38" i="1"/>
  <c r="N39" i="1"/>
  <c r="N40" i="1"/>
  <c r="N41" i="1"/>
  <c r="N42" i="1"/>
  <c r="J8" i="1"/>
  <c r="J9" i="1"/>
  <c r="J10" i="1"/>
  <c r="J11" i="1"/>
  <c r="J12" i="1"/>
  <c r="J13" i="1"/>
  <c r="J14" i="1"/>
  <c r="J15" i="1"/>
  <c r="J16" i="1"/>
  <c r="J17" i="1"/>
  <c r="J18" i="1"/>
  <c r="J20" i="1"/>
  <c r="J21" i="1"/>
  <c r="J22" i="1"/>
  <c r="J23" i="1"/>
  <c r="J25" i="1"/>
  <c r="J26" i="1"/>
  <c r="J27" i="1"/>
  <c r="J28" i="1"/>
  <c r="J29" i="1"/>
  <c r="J30" i="1"/>
  <c r="J31" i="1"/>
  <c r="J32" i="1"/>
  <c r="J34" i="1"/>
  <c r="J35" i="1"/>
  <c r="J36" i="1"/>
  <c r="J37" i="1"/>
  <c r="J38" i="1"/>
  <c r="J39" i="1"/>
  <c r="J40" i="1"/>
  <c r="J41" i="1"/>
  <c r="J42" i="1"/>
  <c r="G43" i="1"/>
  <c r="M43" i="1"/>
  <c r="N43" i="1" l="1"/>
  <c r="J43" i="1"/>
  <c r="C19" i="1"/>
  <c r="N7" i="1"/>
  <c r="J7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8" i="1"/>
  <c r="F9" i="1"/>
  <c r="F10" i="1"/>
  <c r="F11" i="1"/>
  <c r="F12" i="1"/>
  <c r="F13" i="1"/>
  <c r="F14" i="1"/>
  <c r="F15" i="1"/>
  <c r="F16" i="1"/>
  <c r="F17" i="1"/>
  <c r="F18" i="1"/>
  <c r="F7" i="1"/>
  <c r="P24" i="1" l="1"/>
  <c r="R33" i="1"/>
  <c r="P8" i="1"/>
  <c r="Q8" i="1"/>
  <c r="R8" i="1"/>
  <c r="P9" i="1"/>
  <c r="Q9" i="1"/>
  <c r="R9" i="1"/>
  <c r="P10" i="1"/>
  <c r="Q10" i="1"/>
  <c r="R10" i="1"/>
  <c r="P11" i="1"/>
  <c r="Q11" i="1"/>
  <c r="R11" i="1"/>
  <c r="P12" i="1"/>
  <c r="Q12" i="1"/>
  <c r="R12" i="1"/>
  <c r="P13" i="1"/>
  <c r="Q13" i="1"/>
  <c r="R13" i="1"/>
  <c r="P14" i="1"/>
  <c r="Q14" i="1"/>
  <c r="R14" i="1"/>
  <c r="P15" i="1"/>
  <c r="Q15" i="1"/>
  <c r="R15" i="1"/>
  <c r="P16" i="1"/>
  <c r="Q16" i="1"/>
  <c r="R16" i="1"/>
  <c r="P17" i="1"/>
  <c r="Q17" i="1"/>
  <c r="R17" i="1"/>
  <c r="P18" i="1"/>
  <c r="Q18" i="1"/>
  <c r="R18" i="1"/>
  <c r="P20" i="1"/>
  <c r="Q20" i="1"/>
  <c r="R20" i="1"/>
  <c r="P21" i="1"/>
  <c r="Q21" i="1"/>
  <c r="R21" i="1"/>
  <c r="P22" i="1"/>
  <c r="Q22" i="1"/>
  <c r="R22" i="1"/>
  <c r="P23" i="1"/>
  <c r="Q23" i="1"/>
  <c r="R23" i="1"/>
  <c r="P25" i="1"/>
  <c r="Q25" i="1"/>
  <c r="R25" i="1"/>
  <c r="P26" i="1"/>
  <c r="Q26" i="1"/>
  <c r="R26" i="1"/>
  <c r="P27" i="1"/>
  <c r="Q27" i="1"/>
  <c r="R27" i="1"/>
  <c r="P28" i="1"/>
  <c r="Q28" i="1"/>
  <c r="R28" i="1"/>
  <c r="P29" i="1"/>
  <c r="Q29" i="1"/>
  <c r="R29" i="1"/>
  <c r="P30" i="1"/>
  <c r="Q30" i="1"/>
  <c r="R30" i="1"/>
  <c r="P31" i="1"/>
  <c r="Q31" i="1"/>
  <c r="R31" i="1"/>
  <c r="P32" i="1"/>
  <c r="Q32" i="1"/>
  <c r="R32" i="1"/>
  <c r="P34" i="1"/>
  <c r="Q34" i="1"/>
  <c r="R34" i="1"/>
  <c r="R35" i="1"/>
  <c r="P36" i="1"/>
  <c r="Q36" i="1"/>
  <c r="R36" i="1"/>
  <c r="R37" i="1"/>
  <c r="P38" i="1"/>
  <c r="Q38" i="1"/>
  <c r="R38" i="1"/>
  <c r="P39" i="1"/>
  <c r="Q39" i="1"/>
  <c r="R39" i="1"/>
  <c r="P40" i="1"/>
  <c r="Q40" i="1"/>
  <c r="R40" i="1"/>
  <c r="P41" i="1"/>
  <c r="Q41" i="1"/>
  <c r="R41" i="1"/>
  <c r="P7" i="1"/>
  <c r="Q7" i="1"/>
  <c r="R7" i="1"/>
  <c r="O8" i="1"/>
  <c r="O9" i="1"/>
  <c r="O10" i="1"/>
  <c r="O11" i="1"/>
  <c r="O12" i="1"/>
  <c r="O13" i="1"/>
  <c r="O14" i="1"/>
  <c r="O15" i="1"/>
  <c r="O16" i="1"/>
  <c r="O17" i="1"/>
  <c r="O18" i="1"/>
  <c r="O20" i="1"/>
  <c r="O21" i="1"/>
  <c r="O23" i="1"/>
  <c r="O24" i="1"/>
  <c r="O25" i="1"/>
  <c r="O26" i="1"/>
  <c r="O27" i="1"/>
  <c r="O28" i="1"/>
  <c r="O29" i="1"/>
  <c r="O30" i="1"/>
  <c r="O31" i="1"/>
  <c r="O32" i="1"/>
  <c r="O34" i="1"/>
  <c r="O36" i="1"/>
  <c r="O38" i="1"/>
  <c r="O39" i="1"/>
  <c r="O40" i="1"/>
  <c r="O41" i="1"/>
  <c r="O7" i="1"/>
  <c r="D42" i="1"/>
  <c r="E42" i="1"/>
  <c r="O42" i="1"/>
  <c r="P42" i="1"/>
  <c r="Q42" i="1"/>
  <c r="R42" i="1"/>
  <c r="C42" i="1"/>
  <c r="D37" i="1"/>
  <c r="E37" i="1"/>
  <c r="O37" i="1"/>
  <c r="P37" i="1"/>
  <c r="Q37" i="1"/>
  <c r="C37" i="1"/>
  <c r="D35" i="1"/>
  <c r="E35" i="1"/>
  <c r="O35" i="1"/>
  <c r="P35" i="1"/>
  <c r="Q35" i="1"/>
  <c r="C35" i="1"/>
  <c r="D33" i="1"/>
  <c r="E33" i="1"/>
  <c r="O33" i="1"/>
  <c r="C33" i="1"/>
  <c r="D43" i="1"/>
  <c r="Q24" i="1" l="1"/>
  <c r="O19" i="1"/>
  <c r="E43" i="1"/>
  <c r="C43" i="1"/>
  <c r="Q33" i="1"/>
  <c r="P33" i="1"/>
  <c r="Q43" i="1"/>
  <c r="P43" i="1"/>
  <c r="Q19" i="1"/>
  <c r="P19" i="1"/>
  <c r="R24" i="1" l="1"/>
  <c r="R43" i="1"/>
  <c r="R19" i="1"/>
  <c r="O43" i="1"/>
</calcChain>
</file>

<file path=xl/sharedStrings.xml><?xml version="1.0" encoding="utf-8"?>
<sst xmlns="http://schemas.openxmlformats.org/spreadsheetml/2006/main" count="61" uniqueCount="49">
  <si>
    <t>Bank Name</t>
  </si>
  <si>
    <t>No. of Branches</t>
  </si>
  <si>
    <t>Deposits</t>
  </si>
  <si>
    <t>Advances</t>
  </si>
  <si>
    <t>CD RATIO (%)</t>
  </si>
  <si>
    <t>Rural</t>
  </si>
  <si>
    <t>Semi Urban</t>
  </si>
  <si>
    <t>Urban</t>
  </si>
  <si>
    <t>Total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</si>
  <si>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</si>
  <si>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</si>
  <si>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</si>
  <si>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</si>
  <si>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</si>
  <si>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</si>
  <si>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</si>
  <si>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</si>
  <si>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</si>
  <si>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STATE BANK OF INDIA</t>
  </si>
  <si>
    <t>UCO BANK</t>
  </si>
  <si>
    <t>UNION BANK OF INDIA</t>
  </si>
  <si>
    <t>PUBLIC SECTOR BANKS</t>
  </si>
  <si>
    <t>AXIS BANK</t>
  </si>
  <si>
    <t>BANDHAN BANK</t>
  </si>
  <si>
    <t>DCB</t>
  </si>
  <si>
    <t>FEDERAL BANK</t>
  </si>
  <si>
    <t>HDFC BANK</t>
  </si>
  <si>
    <t>ICICI BANK</t>
  </si>
  <si>
    <t>IDBI BANK</t>
  </si>
  <si>
    <t>IDFC BANK</t>
  </si>
  <si>
    <t>INDUSIND BANK</t>
  </si>
  <si>
    <t>J&amp;K BANK</t>
  </si>
  <si>
    <t>KOTAK MAHINDRA BANK</t>
  </si>
  <si>
    <t>RBL BANK LTD.</t>
  </si>
  <si>
    <t>YES BANK</t>
  </si>
  <si>
    <t>PRIVATE SECTOR BANKS</t>
  </si>
  <si>
    <t>PB. STATE COOP. BANK</t>
  </si>
  <si>
    <t>CO-OPERATIVE BANKS</t>
  </si>
  <si>
    <t>PUNJAB GRAMIN BANK</t>
  </si>
  <si>
    <t>REGIONAL RURAL BANKS</t>
  </si>
  <si>
    <t>AU SMALL FINANCE BANK</t>
  </si>
  <si>
    <t>CAPITAL SMALL FINANCE BANK</t>
  </si>
  <si>
    <t>JANA SMALL FINANCE</t>
  </si>
  <si>
    <t>UJJIVAN SMALL FINANCE BANK</t>
  </si>
  <si>
    <t>SMALL FINANCE BANKS</t>
  </si>
  <si>
    <t>BANKWISE SUMMARY ON CREDIT DEPOSIT RATIO FOR QE SEPT'24</t>
  </si>
  <si>
    <t>IN CR.</t>
  </si>
  <si>
    <t>S NO</t>
  </si>
  <si>
    <t>Annexure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</si>
</sst>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5" x14ac:knownFonts="1">
    <font>
      <sz val="10"/>
      <color rgb="FF000000"/>
      <name val="Arial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 Black"/>
      <family val="2"/>
    </font>
    <font>
      <b/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2" fillId="0" borderId="0" xfId="0" applyFont="1"/>
    <xf numFmtId="0" fontId="4" fillId="2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3"/>
  <sheetViews>
    <sheetView tabSelected="1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L9" sqref="L9"/>
    </sheetView>
  </sheetViews>
  <sheetFormatPr defaultColWidth="9.109375" defaultRowHeight="13.2" x14ac:dyDescent="0.25"/>
  <cols>
    <col min="1" max="1" width="5.5546875" style="10" bestFit="1" customWidth="1"/>
    <col min="2" max="2" width="30.33203125" style="10" bestFit="1" customWidth="1"/>
    <col min="3" max="3" width="7.44140625" style="10" customWidth="1"/>
    <col min="4" max="4" width="13.109375" style="10" customWidth="1"/>
    <col min="5" max="5" width="8" style="10" customWidth="1"/>
    <col min="6" max="6" width="7.33203125" style="10" customWidth="1"/>
    <col min="7" max="7" width="11.6640625" style="10" customWidth="1"/>
    <col min="8" max="8" width="13.109375" style="10" customWidth="1"/>
    <col min="9" max="10" width="12.33203125" style="10" customWidth="1"/>
    <col min="11" max="11" width="11.6640625" style="10" customWidth="1"/>
    <col min="12" max="12" width="13.109375" style="10" customWidth="1"/>
    <col min="13" max="14" width="12.33203125" style="10" customWidth="1"/>
    <col min="15" max="15" width="10.6640625" style="10" customWidth="1"/>
    <col min="16" max="16" width="13.109375" style="10" customWidth="1"/>
    <col min="17" max="18" width="10.6640625" style="10" customWidth="1"/>
    <col min="19" max="16384" width="9.109375" style="10"/>
  </cols>
  <sheetData>
    <row r="2" spans="1:18" ht="13.8" thickBot="1" x14ac:dyDescent="0.3">
      <c r="Q2" s="10" t="s">
        <v>48</v>
      </c>
    </row>
    <row r="3" spans="1:18" s="11" customFormat="1" ht="20.25" customHeight="1" thickBot="1" x14ac:dyDescent="0.3">
      <c r="A3" s="16" t="s">
        <v>45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1" customFormat="1" ht="15.75" customHeight="1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" t="s">
        <v>46</v>
      </c>
    </row>
    <row r="5" spans="1:18" s="11" customFormat="1" ht="25.5" customHeight="1" thickBot="1" x14ac:dyDescent="0.3">
      <c r="A5" s="15" t="s">
        <v>47</v>
      </c>
      <c r="B5" s="15" t="s">
        <v>0</v>
      </c>
      <c r="C5" s="15" t="s">
        <v>1</v>
      </c>
      <c r="D5" s="15"/>
      <c r="E5" s="15"/>
      <c r="F5" s="15"/>
      <c r="G5" s="15" t="s">
        <v>2</v>
      </c>
      <c r="H5" s="15"/>
      <c r="I5" s="15"/>
      <c r="J5" s="15"/>
      <c r="K5" s="15" t="s">
        <v>3</v>
      </c>
      <c r="L5" s="15"/>
      <c r="M5" s="15"/>
      <c r="N5" s="15"/>
      <c r="O5" s="15" t="s">
        <v>4</v>
      </c>
      <c r="P5" s="15"/>
      <c r="Q5" s="15"/>
      <c r="R5" s="15"/>
    </row>
    <row r="6" spans="1:18" s="11" customFormat="1" ht="25.5" customHeight="1" thickBot="1" x14ac:dyDescent="0.3">
      <c r="A6" s="15"/>
      <c r="B6" s="15"/>
      <c r="C6" s="1" t="s">
        <v>5</v>
      </c>
      <c r="D6" s="1" t="s">
        <v>6</v>
      </c>
      <c r="E6" s="1" t="s">
        <v>7</v>
      </c>
      <c r="F6" s="1" t="s">
        <v>8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5</v>
      </c>
      <c r="L6" s="1" t="s">
        <v>6</v>
      </c>
      <c r="M6" s="1" t="s">
        <v>7</v>
      </c>
      <c r="N6" s="1" t="s">
        <v>8</v>
      </c>
      <c r="O6" s="1" t="s">
        <v>5</v>
      </c>
      <c r="P6" s="1" t="s">
        <v>6</v>
      </c>
      <c r="Q6" s="1" t="s">
        <v>7</v>
      </c>
      <c r="R6" s="1" t="s">
        <v>8</v>
      </c>
    </row>
    <row r="7" spans="1:18" s="11" customFormat="1" ht="20.85" customHeight="1" thickBot="1" x14ac:dyDescent="0.3">
      <c r="A7" s="12">
        <v>1</v>
      </c>
      <c r="B7" s="7" t="s">
        <v>9</v>
      </c>
      <c r="C7" s="8">
        <v>26</v>
      </c>
      <c r="D7" s="8">
        <v>73</v>
      </c>
      <c r="E7" s="8">
        <v>79</v>
      </c>
      <c r="F7" s="8">
        <f>SUM(C7:E7)</f>
        <v>178</v>
      </c>
      <c r="G7" s="9">
        <v>988.71895119999999</v>
      </c>
      <c r="H7" s="9">
        <v>5078.6207453999996</v>
      </c>
      <c r="I7" s="9">
        <v>8555.2113754000002</v>
      </c>
      <c r="J7" s="9">
        <f>SUM(G7:I7)</f>
        <v>14622.551072</v>
      </c>
      <c r="K7" s="9">
        <v>618.23589577899997</v>
      </c>
      <c r="L7" s="9">
        <v>2595.1047357279999</v>
      </c>
      <c r="M7" s="9">
        <v>5073.043543662</v>
      </c>
      <c r="N7" s="9">
        <f>SUM(K7:M7)</f>
        <v>8286.3841751689997</v>
      </c>
      <c r="O7" s="14">
        <f>K7/G7</f>
        <v>0.62528982076114981</v>
      </c>
      <c r="P7" s="14">
        <f t="shared" ref="P7:R7" si="0">L7/H7</f>
        <v>0.51098612513614772</v>
      </c>
      <c r="Q7" s="14">
        <f t="shared" si="0"/>
        <v>0.5929769962492375</v>
      </c>
      <c r="R7" s="14">
        <f t="shared" si="0"/>
        <v>0.56668526130410901</v>
      </c>
    </row>
    <row r="8" spans="1:18" s="11" customFormat="1" ht="20.85" customHeight="1" thickBot="1" x14ac:dyDescent="0.3">
      <c r="A8" s="12">
        <v>2</v>
      </c>
      <c r="B8" s="7" t="s">
        <v>10</v>
      </c>
      <c r="C8" s="8">
        <v>38</v>
      </c>
      <c r="D8" s="8">
        <v>62</v>
      </c>
      <c r="E8" s="8">
        <v>58</v>
      </c>
      <c r="F8" s="8">
        <f t="shared" ref="F8:F42" si="1">SUM(C8:E8)</f>
        <v>158</v>
      </c>
      <c r="G8" s="9">
        <v>2801.592909725</v>
      </c>
      <c r="H8" s="9">
        <v>4800.3273675210003</v>
      </c>
      <c r="I8" s="9">
        <v>7853.7268358990004</v>
      </c>
      <c r="J8" s="9">
        <f t="shared" ref="J8:J43" si="2">SUM(G8:I8)</f>
        <v>15455.647113145002</v>
      </c>
      <c r="K8" s="9">
        <v>1332.449277901</v>
      </c>
      <c r="L8" s="9">
        <v>2456.119071871</v>
      </c>
      <c r="M8" s="9">
        <v>4424.4064047259999</v>
      </c>
      <c r="N8" s="9">
        <f t="shared" ref="N8:N43" si="3">SUM(K8:M8)</f>
        <v>8212.974754498</v>
      </c>
      <c r="O8" s="14">
        <f t="shared" ref="O8:O43" si="4">K8/G8</f>
        <v>0.47560417263898314</v>
      </c>
      <c r="P8" s="14">
        <f t="shared" ref="P8:P43" si="5">L8/H8</f>
        <v>0.51165657752616911</v>
      </c>
      <c r="Q8" s="14">
        <f t="shared" ref="Q8:Q43" si="6">M8/I8</f>
        <v>0.56335119583001725</v>
      </c>
      <c r="R8" s="14">
        <f t="shared" ref="R8:R43" si="7">N8/J8</f>
        <v>0.53138989874535103</v>
      </c>
    </row>
    <row r="9" spans="1:18" s="11" customFormat="1" ht="20.85" customHeight="1" thickBot="1" x14ac:dyDescent="0.3">
      <c r="A9" s="12">
        <v>3</v>
      </c>
      <c r="B9" s="7" t="s">
        <v>11</v>
      </c>
      <c r="C9" s="8">
        <v>1</v>
      </c>
      <c r="D9" s="8">
        <v>18</v>
      </c>
      <c r="E9" s="8">
        <v>31</v>
      </c>
      <c r="F9" s="8">
        <f t="shared" si="1"/>
        <v>50</v>
      </c>
      <c r="G9" s="9">
        <v>16.531549500000001</v>
      </c>
      <c r="H9" s="9">
        <v>455.2771712</v>
      </c>
      <c r="I9" s="9">
        <v>1219.677997</v>
      </c>
      <c r="J9" s="9">
        <f t="shared" si="2"/>
        <v>1691.4867177000001</v>
      </c>
      <c r="K9" s="9">
        <v>6.2574389830000001</v>
      </c>
      <c r="L9" s="9">
        <v>324.26501363199998</v>
      </c>
      <c r="M9" s="9">
        <v>1066.6645754650001</v>
      </c>
      <c r="N9" s="9">
        <f t="shared" si="3"/>
        <v>1397.1870280800001</v>
      </c>
      <c r="O9" s="14">
        <f t="shared" si="4"/>
        <v>0.37851497120702449</v>
      </c>
      <c r="P9" s="14">
        <f t="shared" si="5"/>
        <v>0.71223648832933173</v>
      </c>
      <c r="Q9" s="14">
        <f t="shared" si="6"/>
        <v>0.87454605075162317</v>
      </c>
      <c r="R9" s="14">
        <f t="shared" si="7"/>
        <v>0.82601123228435747</v>
      </c>
    </row>
    <row r="10" spans="1:18" s="11" customFormat="1" ht="20.85" customHeight="1" thickBot="1" x14ac:dyDescent="0.3">
      <c r="A10" s="12">
        <v>4</v>
      </c>
      <c r="B10" s="7" t="s">
        <v>12</v>
      </c>
      <c r="C10" s="8">
        <v>85</v>
      </c>
      <c r="D10" s="8">
        <v>93</v>
      </c>
      <c r="E10" s="8">
        <v>90</v>
      </c>
      <c r="F10" s="8">
        <f t="shared" si="1"/>
        <v>268</v>
      </c>
      <c r="G10" s="9">
        <v>5315.3850101179996</v>
      </c>
      <c r="H10" s="9">
        <v>7839.9332468009998</v>
      </c>
      <c r="I10" s="9">
        <v>10490.491292649</v>
      </c>
      <c r="J10" s="9">
        <f t="shared" si="2"/>
        <v>23645.809549567999</v>
      </c>
      <c r="K10" s="9">
        <v>1989.3463386010001</v>
      </c>
      <c r="L10" s="9">
        <v>4372.103771776</v>
      </c>
      <c r="M10" s="9">
        <v>5856.590913686</v>
      </c>
      <c r="N10" s="9">
        <f t="shared" si="3"/>
        <v>12218.041024063001</v>
      </c>
      <c r="O10" s="14">
        <f t="shared" si="4"/>
        <v>0.37426194618343128</v>
      </c>
      <c r="P10" s="14">
        <f t="shared" si="5"/>
        <v>0.55767104567631232</v>
      </c>
      <c r="Q10" s="14">
        <f t="shared" si="6"/>
        <v>0.55827613314830049</v>
      </c>
      <c r="R10" s="14">
        <f t="shared" si="7"/>
        <v>0.51671062470712581</v>
      </c>
    </row>
    <row r="11" spans="1:18" s="11" customFormat="1" ht="20.85" customHeight="1" thickBot="1" x14ac:dyDescent="0.3">
      <c r="A11" s="12">
        <v>5</v>
      </c>
      <c r="B11" s="7" t="s">
        <v>13</v>
      </c>
      <c r="C11" s="8">
        <v>29</v>
      </c>
      <c r="D11" s="8">
        <v>55</v>
      </c>
      <c r="E11" s="8">
        <v>53</v>
      </c>
      <c r="F11" s="8">
        <f t="shared" si="1"/>
        <v>137</v>
      </c>
      <c r="G11" s="9">
        <v>1501.257513411</v>
      </c>
      <c r="H11" s="9">
        <v>3886.7505972899999</v>
      </c>
      <c r="I11" s="9">
        <v>5079.7567382110001</v>
      </c>
      <c r="J11" s="9">
        <f t="shared" si="2"/>
        <v>10467.764848912</v>
      </c>
      <c r="K11" s="9">
        <v>607.01922547699996</v>
      </c>
      <c r="L11" s="9">
        <v>1429.1849686380001</v>
      </c>
      <c r="M11" s="9">
        <v>2680.8520727059999</v>
      </c>
      <c r="N11" s="9">
        <f t="shared" si="3"/>
        <v>4717.0562668210005</v>
      </c>
      <c r="O11" s="14">
        <f t="shared" si="4"/>
        <v>0.40434050791046133</v>
      </c>
      <c r="P11" s="14">
        <f t="shared" si="5"/>
        <v>0.36770688853421307</v>
      </c>
      <c r="Q11" s="14">
        <f t="shared" si="6"/>
        <v>0.5277520579952315</v>
      </c>
      <c r="R11" s="14">
        <f t="shared" si="7"/>
        <v>0.45062688500413556</v>
      </c>
    </row>
    <row r="12" spans="1:18" s="11" customFormat="1" ht="20.85" customHeight="1" thickBot="1" x14ac:dyDescent="0.3">
      <c r="A12" s="12">
        <v>6</v>
      </c>
      <c r="B12" s="7" t="s">
        <v>14</v>
      </c>
      <c r="C12" s="8">
        <v>48</v>
      </c>
      <c r="D12" s="8">
        <v>82</v>
      </c>
      <c r="E12" s="8">
        <v>79</v>
      </c>
      <c r="F12" s="8">
        <f t="shared" si="1"/>
        <v>209</v>
      </c>
      <c r="G12" s="9">
        <v>1726.8965632070001</v>
      </c>
      <c r="H12" s="9">
        <v>4358.2333593679996</v>
      </c>
      <c r="I12" s="9">
        <v>6607.4949809119998</v>
      </c>
      <c r="J12" s="9">
        <f t="shared" si="2"/>
        <v>12692.624903487</v>
      </c>
      <c r="K12" s="9">
        <v>437.96411314900001</v>
      </c>
      <c r="L12" s="9">
        <v>1474.3031614940001</v>
      </c>
      <c r="M12" s="9">
        <v>5131.6009226839997</v>
      </c>
      <c r="N12" s="9">
        <f t="shared" si="3"/>
        <v>7043.8681973269995</v>
      </c>
      <c r="O12" s="14">
        <f t="shared" si="4"/>
        <v>0.25361340249335018</v>
      </c>
      <c r="P12" s="14">
        <f t="shared" si="5"/>
        <v>0.33827999556861571</v>
      </c>
      <c r="Q12" s="14">
        <f t="shared" si="6"/>
        <v>0.77663334402952666</v>
      </c>
      <c r="R12" s="14">
        <f t="shared" si="7"/>
        <v>0.55495756400962126</v>
      </c>
    </row>
    <row r="13" spans="1:18" s="11" customFormat="1" ht="20.85" customHeight="1" thickBot="1" x14ac:dyDescent="0.3">
      <c r="A13" s="12">
        <v>7</v>
      </c>
      <c r="B13" s="7" t="s">
        <v>15</v>
      </c>
      <c r="C13" s="8">
        <v>20</v>
      </c>
      <c r="D13" s="8">
        <v>32</v>
      </c>
      <c r="E13" s="8">
        <v>51</v>
      </c>
      <c r="F13" s="8">
        <f t="shared" si="1"/>
        <v>103</v>
      </c>
      <c r="G13" s="9">
        <v>1138.108505612</v>
      </c>
      <c r="H13" s="9">
        <v>1773.72670513</v>
      </c>
      <c r="I13" s="9">
        <v>4940.6505161020004</v>
      </c>
      <c r="J13" s="9">
        <f t="shared" si="2"/>
        <v>7852.485726844001</v>
      </c>
      <c r="K13" s="9">
        <v>184.96179218200001</v>
      </c>
      <c r="L13" s="9">
        <v>455.10426792999999</v>
      </c>
      <c r="M13" s="9">
        <v>2494.9966218760001</v>
      </c>
      <c r="N13" s="9">
        <f t="shared" si="3"/>
        <v>3135.0626819879999</v>
      </c>
      <c r="O13" s="14">
        <f t="shared" si="4"/>
        <v>0.1625168349678045</v>
      </c>
      <c r="P13" s="14">
        <f t="shared" si="5"/>
        <v>0.25658082872279048</v>
      </c>
      <c r="Q13" s="14">
        <f t="shared" si="6"/>
        <v>0.50499354563626664</v>
      </c>
      <c r="R13" s="14">
        <f t="shared" si="7"/>
        <v>0.39924462024434848</v>
      </c>
    </row>
    <row r="14" spans="1:18" s="11" customFormat="1" ht="20.85" customHeight="1" thickBot="1" x14ac:dyDescent="0.3">
      <c r="A14" s="12">
        <v>8</v>
      </c>
      <c r="B14" s="7" t="s">
        <v>16</v>
      </c>
      <c r="C14" s="8">
        <v>424</v>
      </c>
      <c r="D14" s="8">
        <v>234</v>
      </c>
      <c r="E14" s="8">
        <v>251</v>
      </c>
      <c r="F14" s="8">
        <f t="shared" si="1"/>
        <v>909</v>
      </c>
      <c r="G14" s="9">
        <v>38706.598693334003</v>
      </c>
      <c r="H14" s="9">
        <v>39691.023301966998</v>
      </c>
      <c r="I14" s="9">
        <v>50179.686936705002</v>
      </c>
      <c r="J14" s="9">
        <f t="shared" si="2"/>
        <v>128577.30893200601</v>
      </c>
      <c r="K14" s="9">
        <v>11476.586883565</v>
      </c>
      <c r="L14" s="9">
        <v>12882.182221318</v>
      </c>
      <c r="M14" s="9">
        <v>25036.547501055</v>
      </c>
      <c r="N14" s="9">
        <f t="shared" si="3"/>
        <v>49395.316605938002</v>
      </c>
      <c r="O14" s="14">
        <f t="shared" si="4"/>
        <v>0.29650207641575804</v>
      </c>
      <c r="P14" s="14">
        <f t="shared" si="5"/>
        <v>0.32456160485737812</v>
      </c>
      <c r="Q14" s="14">
        <f t="shared" si="6"/>
        <v>0.49893789757268259</v>
      </c>
      <c r="R14" s="14">
        <f t="shared" si="7"/>
        <v>0.38416822545305512</v>
      </c>
    </row>
    <row r="15" spans="1:18" s="11" customFormat="1" ht="20.85" customHeight="1" thickBot="1" x14ac:dyDescent="0.3">
      <c r="A15" s="12">
        <v>9</v>
      </c>
      <c r="B15" s="7" t="s">
        <v>17</v>
      </c>
      <c r="C15" s="8">
        <v>362</v>
      </c>
      <c r="D15" s="8">
        <v>140</v>
      </c>
      <c r="E15" s="8">
        <v>133</v>
      </c>
      <c r="F15" s="8">
        <f t="shared" si="1"/>
        <v>635</v>
      </c>
      <c r="G15" s="9">
        <v>14598.280454793001</v>
      </c>
      <c r="H15" s="9">
        <v>11100.763296417001</v>
      </c>
      <c r="I15" s="9">
        <v>14205.443284294999</v>
      </c>
      <c r="J15" s="9">
        <f t="shared" si="2"/>
        <v>39904.487035505001</v>
      </c>
      <c r="K15" s="9">
        <v>5553.9128618349996</v>
      </c>
      <c r="L15" s="9">
        <v>4560.9938716939996</v>
      </c>
      <c r="M15" s="9">
        <v>5299.2366082469998</v>
      </c>
      <c r="N15" s="9">
        <f t="shared" si="3"/>
        <v>15414.143341775998</v>
      </c>
      <c r="O15" s="14">
        <f t="shared" si="4"/>
        <v>0.3804497987988375</v>
      </c>
      <c r="P15" s="14">
        <f t="shared" si="5"/>
        <v>0.41087209499964333</v>
      </c>
      <c r="Q15" s="14">
        <f t="shared" si="6"/>
        <v>0.37304267823205739</v>
      </c>
      <c r="R15" s="14">
        <f t="shared" si="7"/>
        <v>0.38627594255406089</v>
      </c>
    </row>
    <row r="16" spans="1:18" s="11" customFormat="1" ht="20.85" customHeight="1" thickBot="1" x14ac:dyDescent="0.3">
      <c r="A16" s="12">
        <v>10</v>
      </c>
      <c r="B16" s="7" t="s">
        <v>18</v>
      </c>
      <c r="C16" s="8">
        <v>352</v>
      </c>
      <c r="D16" s="8">
        <v>256</v>
      </c>
      <c r="E16" s="8">
        <v>266</v>
      </c>
      <c r="F16" s="8">
        <f t="shared" si="1"/>
        <v>874</v>
      </c>
      <c r="G16" s="9">
        <v>25937.9699158</v>
      </c>
      <c r="H16" s="9">
        <v>50023.575458300002</v>
      </c>
      <c r="I16" s="9">
        <v>67086.213671379999</v>
      </c>
      <c r="J16" s="9">
        <f t="shared" si="2"/>
        <v>143047.75904547999</v>
      </c>
      <c r="K16" s="9">
        <v>34045.395984957999</v>
      </c>
      <c r="L16" s="9">
        <v>15892.827854835999</v>
      </c>
      <c r="M16" s="9">
        <v>33576.610988023</v>
      </c>
      <c r="N16" s="9">
        <f t="shared" si="3"/>
        <v>83514.834827816987</v>
      </c>
      <c r="O16" s="14">
        <f t="shared" si="4"/>
        <v>1.3125698000065686</v>
      </c>
      <c r="P16" s="14">
        <f t="shared" si="5"/>
        <v>0.31770675544942545</v>
      </c>
      <c r="Q16" s="14">
        <f t="shared" si="6"/>
        <v>0.50049941933669295</v>
      </c>
      <c r="R16" s="14">
        <f t="shared" si="7"/>
        <v>0.58382483853706957</v>
      </c>
    </row>
    <row r="17" spans="1:18" s="11" customFormat="1" ht="20.85" customHeight="1" thickBot="1" x14ac:dyDescent="0.3">
      <c r="A17" s="12">
        <v>11</v>
      </c>
      <c r="B17" s="7" t="s">
        <v>19</v>
      </c>
      <c r="C17" s="8">
        <v>62</v>
      </c>
      <c r="D17" s="8">
        <v>65</v>
      </c>
      <c r="E17" s="8">
        <v>48</v>
      </c>
      <c r="F17" s="8">
        <f t="shared" si="1"/>
        <v>175</v>
      </c>
      <c r="G17" s="9">
        <v>3553.9648725010002</v>
      </c>
      <c r="H17" s="9">
        <v>3129.6387790479998</v>
      </c>
      <c r="I17" s="9">
        <v>3569.39304769</v>
      </c>
      <c r="J17" s="9">
        <f t="shared" si="2"/>
        <v>10252.996699239</v>
      </c>
      <c r="K17" s="9">
        <v>1054.3075507389999</v>
      </c>
      <c r="L17" s="9">
        <v>1389.8463571980001</v>
      </c>
      <c r="M17" s="9">
        <v>2240.0731354079999</v>
      </c>
      <c r="N17" s="9">
        <f t="shared" si="3"/>
        <v>4684.2270433449994</v>
      </c>
      <c r="O17" s="14">
        <f t="shared" si="4"/>
        <v>0.29665671681134581</v>
      </c>
      <c r="P17" s="14">
        <f t="shared" si="5"/>
        <v>0.44409162057378881</v>
      </c>
      <c r="Q17" s="14">
        <f t="shared" si="6"/>
        <v>0.6275781639844078</v>
      </c>
      <c r="R17" s="14">
        <f t="shared" si="7"/>
        <v>0.45686419109962972</v>
      </c>
    </row>
    <row r="18" spans="1:18" s="11" customFormat="1" ht="20.85" customHeight="1" thickBot="1" x14ac:dyDescent="0.3">
      <c r="A18" s="12">
        <v>12</v>
      </c>
      <c r="B18" s="7" t="s">
        <v>20</v>
      </c>
      <c r="C18" s="8">
        <v>64</v>
      </c>
      <c r="D18" s="8">
        <v>91</v>
      </c>
      <c r="E18" s="8">
        <v>88</v>
      </c>
      <c r="F18" s="8">
        <f t="shared" si="1"/>
        <v>243</v>
      </c>
      <c r="G18" s="9">
        <v>3100.6157960659998</v>
      </c>
      <c r="H18" s="9">
        <v>6026.2416668400001</v>
      </c>
      <c r="I18" s="9">
        <v>11465.239887258</v>
      </c>
      <c r="J18" s="9">
        <f t="shared" si="2"/>
        <v>20592.097350164</v>
      </c>
      <c r="K18" s="9">
        <v>1296.1971616830001</v>
      </c>
      <c r="L18" s="9">
        <v>3308.3463354340001</v>
      </c>
      <c r="M18" s="9">
        <v>7044.3479276130001</v>
      </c>
      <c r="N18" s="9">
        <f t="shared" si="3"/>
        <v>11648.89142473</v>
      </c>
      <c r="O18" s="14">
        <f t="shared" si="4"/>
        <v>0.41804507457118339</v>
      </c>
      <c r="P18" s="14">
        <f t="shared" si="5"/>
        <v>0.54898998718197911</v>
      </c>
      <c r="Q18" s="14">
        <f t="shared" si="6"/>
        <v>0.61440911807190368</v>
      </c>
      <c r="R18" s="14">
        <f t="shared" si="7"/>
        <v>0.56569718113911427</v>
      </c>
    </row>
    <row r="19" spans="1:18" s="11" customFormat="1" ht="20.85" customHeight="1" thickBot="1" x14ac:dyDescent="0.3">
      <c r="A19" s="2"/>
      <c r="B19" s="3" t="s">
        <v>21</v>
      </c>
      <c r="C19" s="4">
        <f>SUM(C7:C18)</f>
        <v>1511</v>
      </c>
      <c r="D19" s="4">
        <f t="shared" ref="D19:E19" si="8">SUM(D7:D18)</f>
        <v>1201</v>
      </c>
      <c r="E19" s="4">
        <f t="shared" si="8"/>
        <v>1227</v>
      </c>
      <c r="F19" s="8">
        <f t="shared" si="1"/>
        <v>3939</v>
      </c>
      <c r="G19" s="5">
        <f t="shared" ref="G19" si="9">SUM(G7:G18)</f>
        <v>99385.92073526702</v>
      </c>
      <c r="H19" s="5">
        <f t="shared" ref="H19" si="10">SUM(H7:H18)</f>
        <v>138164.11169528202</v>
      </c>
      <c r="I19" s="5">
        <f t="shared" ref="I19" si="11">SUM(I7:I18)</f>
        <v>191252.98656350101</v>
      </c>
      <c r="J19" s="5">
        <f t="shared" ref="J19" si="12">SUM(J7:J18)</f>
        <v>428803.01899405004</v>
      </c>
      <c r="K19" s="5">
        <f t="shared" ref="K19" si="13">SUM(K7:K18)</f>
        <v>58602.634524852001</v>
      </c>
      <c r="L19" s="5">
        <f t="shared" ref="L19" si="14">SUM(L7:L18)</f>
        <v>51140.381631549011</v>
      </c>
      <c r="M19" s="5">
        <f t="shared" ref="M19" si="15">SUM(M7:M18)</f>
        <v>99924.971215150988</v>
      </c>
      <c r="N19" s="5">
        <f t="shared" ref="N19" si="16">SUM(N7:N18)</f>
        <v>209667.98737155198</v>
      </c>
      <c r="O19" s="6">
        <f t="shared" si="4"/>
        <v>0.58964724672573166</v>
      </c>
      <c r="P19" s="6">
        <f t="shared" si="5"/>
        <v>0.37014229675169213</v>
      </c>
      <c r="Q19" s="6">
        <f t="shared" si="6"/>
        <v>0.52247535063706463</v>
      </c>
      <c r="R19" s="6">
        <f t="shared" si="7"/>
        <v>0.48896108022611956</v>
      </c>
    </row>
    <row r="20" spans="1:18" s="11" customFormat="1" ht="20.85" customHeight="1" thickBot="1" x14ac:dyDescent="0.3">
      <c r="A20" s="12">
        <v>13</v>
      </c>
      <c r="B20" s="7" t="s">
        <v>22</v>
      </c>
      <c r="C20" s="8">
        <v>188</v>
      </c>
      <c r="D20" s="8">
        <v>113</v>
      </c>
      <c r="E20" s="8">
        <v>97</v>
      </c>
      <c r="F20" s="8">
        <f t="shared" si="1"/>
        <v>398</v>
      </c>
      <c r="G20" s="9">
        <v>5459.8219206000003</v>
      </c>
      <c r="H20" s="9">
        <v>8823.5267211999999</v>
      </c>
      <c r="I20" s="9">
        <v>12210.229681000001</v>
      </c>
      <c r="J20" s="9">
        <f t="shared" si="2"/>
        <v>26493.5783228</v>
      </c>
      <c r="K20" s="9">
        <v>3517.069706283</v>
      </c>
      <c r="L20" s="9">
        <v>7384.9883221999999</v>
      </c>
      <c r="M20" s="9">
        <v>11326.020796823001</v>
      </c>
      <c r="N20" s="9">
        <f t="shared" si="3"/>
        <v>22228.078825306002</v>
      </c>
      <c r="O20" s="14">
        <f t="shared" si="4"/>
        <v>0.64417297073610347</v>
      </c>
      <c r="P20" s="14">
        <f t="shared" si="5"/>
        <v>0.83696559839914453</v>
      </c>
      <c r="Q20" s="14">
        <f t="shared" si="6"/>
        <v>0.92758458216777917</v>
      </c>
      <c r="R20" s="14">
        <f t="shared" si="7"/>
        <v>0.83899873978808026</v>
      </c>
    </row>
    <row r="21" spans="1:18" s="11" customFormat="1" ht="20.85" customHeight="1" thickBot="1" x14ac:dyDescent="0.3">
      <c r="A21" s="12">
        <v>14</v>
      </c>
      <c r="B21" s="7" t="s">
        <v>23</v>
      </c>
      <c r="C21" s="8">
        <v>1</v>
      </c>
      <c r="D21" s="8">
        <v>29</v>
      </c>
      <c r="E21" s="8">
        <v>29</v>
      </c>
      <c r="F21" s="8">
        <f t="shared" si="1"/>
        <v>59</v>
      </c>
      <c r="G21" s="9">
        <v>7.9554838349999999</v>
      </c>
      <c r="H21" s="9">
        <v>841.14499995100005</v>
      </c>
      <c r="I21" s="9">
        <v>2538.6237723409999</v>
      </c>
      <c r="J21" s="9">
        <f t="shared" si="2"/>
        <v>3387.724256127</v>
      </c>
      <c r="K21" s="9">
        <v>0</v>
      </c>
      <c r="L21" s="9">
        <v>161.146839938</v>
      </c>
      <c r="M21" s="9">
        <v>627.937421255</v>
      </c>
      <c r="N21" s="9">
        <f t="shared" si="3"/>
        <v>789.08426119299997</v>
      </c>
      <c r="O21" s="14">
        <f t="shared" si="4"/>
        <v>0</v>
      </c>
      <c r="P21" s="14">
        <f t="shared" si="5"/>
        <v>0.1915803338870081</v>
      </c>
      <c r="Q21" s="14">
        <f t="shared" si="6"/>
        <v>0.24735347872203431</v>
      </c>
      <c r="R21" s="14">
        <f t="shared" si="7"/>
        <v>0.23292458344738981</v>
      </c>
    </row>
    <row r="22" spans="1:18" s="11" customFormat="1" ht="20.85" customHeight="1" thickBot="1" x14ac:dyDescent="0.3">
      <c r="A22" s="12">
        <v>15</v>
      </c>
      <c r="B22" s="7" t="s">
        <v>24</v>
      </c>
      <c r="C22" s="8">
        <v>0</v>
      </c>
      <c r="D22" s="8">
        <v>6</v>
      </c>
      <c r="E22" s="8">
        <v>13</v>
      </c>
      <c r="F22" s="8">
        <f t="shared" si="1"/>
        <v>19</v>
      </c>
      <c r="G22" s="9">
        <v>0</v>
      </c>
      <c r="H22" s="9">
        <v>646.20127428000001</v>
      </c>
      <c r="I22" s="9">
        <v>2724.2155609910001</v>
      </c>
      <c r="J22" s="9">
        <f t="shared" si="2"/>
        <v>3370.4168352710003</v>
      </c>
      <c r="K22" s="9">
        <v>0</v>
      </c>
      <c r="L22" s="9">
        <v>219.17747189900001</v>
      </c>
      <c r="M22" s="9">
        <v>1361.2086248620001</v>
      </c>
      <c r="N22" s="9">
        <f t="shared" si="3"/>
        <v>1580.3860967610001</v>
      </c>
      <c r="O22" s="14">
        <v>0</v>
      </c>
      <c r="P22" s="14">
        <f t="shared" si="5"/>
        <v>0.3391783344024018</v>
      </c>
      <c r="Q22" s="14">
        <f t="shared" si="6"/>
        <v>0.49966993961624206</v>
      </c>
      <c r="R22" s="14">
        <f t="shared" si="7"/>
        <v>0.46889930059168133</v>
      </c>
    </row>
    <row r="23" spans="1:18" s="11" customFormat="1" ht="20.85" customHeight="1" thickBot="1" x14ac:dyDescent="0.3">
      <c r="A23" s="12">
        <v>16</v>
      </c>
      <c r="B23" s="7" t="s">
        <v>25</v>
      </c>
      <c r="C23" s="8">
        <v>0</v>
      </c>
      <c r="D23" s="8">
        <v>18</v>
      </c>
      <c r="E23" s="8">
        <v>19</v>
      </c>
      <c r="F23" s="8">
        <f t="shared" si="1"/>
        <v>37</v>
      </c>
      <c r="G23" s="9">
        <v>0</v>
      </c>
      <c r="H23" s="9">
        <v>519.03313753099997</v>
      </c>
      <c r="I23" s="9">
        <v>1050.8528974139999</v>
      </c>
      <c r="J23" s="9">
        <f t="shared" si="2"/>
        <v>1569.8860349449999</v>
      </c>
      <c r="K23" s="9">
        <v>0</v>
      </c>
      <c r="L23" s="9">
        <v>520.15462057900004</v>
      </c>
      <c r="M23" s="9">
        <v>959.94677865000006</v>
      </c>
      <c r="N23" s="9">
        <f t="shared" si="3"/>
        <v>1480.101399229</v>
      </c>
      <c r="O23" s="14" t="e">
        <f t="shared" si="4"/>
        <v>#DIV/0!</v>
      </c>
      <c r="P23" s="14">
        <f t="shared" si="5"/>
        <v>1.0021607156979127</v>
      </c>
      <c r="Q23" s="14">
        <f t="shared" si="6"/>
        <v>0.91349301221159784</v>
      </c>
      <c r="R23" s="14">
        <f t="shared" si="7"/>
        <v>0.94280818243016895</v>
      </c>
    </row>
    <row r="24" spans="1:18" s="11" customFormat="1" ht="20.85" customHeight="1" thickBot="1" x14ac:dyDescent="0.3">
      <c r="A24" s="12">
        <v>17</v>
      </c>
      <c r="B24" s="7" t="s">
        <v>26</v>
      </c>
      <c r="C24" s="8">
        <v>285</v>
      </c>
      <c r="D24" s="8">
        <v>185</v>
      </c>
      <c r="E24" s="8">
        <v>135</v>
      </c>
      <c r="F24" s="8">
        <f t="shared" si="1"/>
        <v>605</v>
      </c>
      <c r="G24" s="9">
        <v>15639.438236800001</v>
      </c>
      <c r="H24" s="9">
        <v>24974.168175999999</v>
      </c>
      <c r="I24" s="9">
        <v>41702.633346900002</v>
      </c>
      <c r="J24" s="9">
        <f t="shared" si="2"/>
        <v>82316.239759699994</v>
      </c>
      <c r="K24" s="9">
        <v>11584.764216199999</v>
      </c>
      <c r="L24" s="9">
        <v>32727.570804499999</v>
      </c>
      <c r="M24" s="9">
        <v>50511.689473300001</v>
      </c>
      <c r="N24" s="9">
        <f t="shared" si="3"/>
        <v>94824.024493999998</v>
      </c>
      <c r="O24" s="14">
        <f t="shared" si="4"/>
        <v>0.74074043074902463</v>
      </c>
      <c r="P24" s="14">
        <f t="shared" si="5"/>
        <v>1.310456891851596</v>
      </c>
      <c r="Q24" s="14">
        <f t="shared" si="6"/>
        <v>1.2112350089051349</v>
      </c>
      <c r="R24" s="14">
        <f t="shared" si="7"/>
        <v>1.1519479603394556</v>
      </c>
    </row>
    <row r="25" spans="1:18" s="11" customFormat="1" ht="20.85" customHeight="1" thickBot="1" x14ac:dyDescent="0.3">
      <c r="A25" s="12">
        <v>18</v>
      </c>
      <c r="B25" s="7" t="s">
        <v>27</v>
      </c>
      <c r="C25" s="8">
        <v>82</v>
      </c>
      <c r="D25" s="8">
        <v>109</v>
      </c>
      <c r="E25" s="8">
        <v>131</v>
      </c>
      <c r="F25" s="8">
        <f t="shared" si="1"/>
        <v>322</v>
      </c>
      <c r="G25" s="9">
        <v>1487.2853411420001</v>
      </c>
      <c r="H25" s="9">
        <v>7451.3281966610002</v>
      </c>
      <c r="I25" s="9">
        <v>19941.263475716001</v>
      </c>
      <c r="J25" s="9">
        <f t="shared" si="2"/>
        <v>28879.877013519003</v>
      </c>
      <c r="K25" s="9">
        <v>1420.337191455</v>
      </c>
      <c r="L25" s="9">
        <v>8223.3457579799997</v>
      </c>
      <c r="M25" s="9">
        <v>21492.929323015</v>
      </c>
      <c r="N25" s="9">
        <f t="shared" si="3"/>
        <v>31136.612272450002</v>
      </c>
      <c r="O25" s="14">
        <f t="shared" si="4"/>
        <v>0.95498634469455979</v>
      </c>
      <c r="P25" s="14">
        <f t="shared" si="5"/>
        <v>1.103608046906986</v>
      </c>
      <c r="Q25" s="14">
        <f t="shared" si="6"/>
        <v>1.0778118121346012</v>
      </c>
      <c r="R25" s="14">
        <f t="shared" si="7"/>
        <v>1.0781421353655556</v>
      </c>
    </row>
    <row r="26" spans="1:18" s="11" customFormat="1" ht="20.85" customHeight="1" thickBot="1" x14ac:dyDescent="0.3">
      <c r="A26" s="12">
        <v>19</v>
      </c>
      <c r="B26" s="7" t="s">
        <v>28</v>
      </c>
      <c r="C26" s="8">
        <v>20</v>
      </c>
      <c r="D26" s="8">
        <v>32</v>
      </c>
      <c r="E26" s="8">
        <v>30</v>
      </c>
      <c r="F26" s="8">
        <f t="shared" si="1"/>
        <v>82</v>
      </c>
      <c r="G26" s="9">
        <v>354.04658358799998</v>
      </c>
      <c r="H26" s="9">
        <v>1894.61373153</v>
      </c>
      <c r="I26" s="9">
        <v>3031.9755465180001</v>
      </c>
      <c r="J26" s="9">
        <f t="shared" si="2"/>
        <v>5280.6358616359994</v>
      </c>
      <c r="K26" s="9">
        <v>305.17939063099999</v>
      </c>
      <c r="L26" s="9">
        <v>880.932493733</v>
      </c>
      <c r="M26" s="9">
        <v>1356.4606704620001</v>
      </c>
      <c r="N26" s="9">
        <f t="shared" si="3"/>
        <v>2542.5725548259998</v>
      </c>
      <c r="O26" s="14">
        <f t="shared" si="4"/>
        <v>0.86197524500373035</v>
      </c>
      <c r="P26" s="14">
        <f t="shared" si="5"/>
        <v>0.46496680514481481</v>
      </c>
      <c r="Q26" s="14">
        <f t="shared" si="6"/>
        <v>0.44738509583950797</v>
      </c>
      <c r="R26" s="14">
        <f t="shared" si="7"/>
        <v>0.48148984733029532</v>
      </c>
    </row>
    <row r="27" spans="1:18" s="11" customFormat="1" ht="20.85" customHeight="1" thickBot="1" x14ac:dyDescent="0.3">
      <c r="A27" s="12">
        <v>20</v>
      </c>
      <c r="B27" s="7" t="s">
        <v>29</v>
      </c>
      <c r="C27" s="8">
        <v>0</v>
      </c>
      <c r="D27" s="8">
        <v>10</v>
      </c>
      <c r="E27" s="8">
        <v>30</v>
      </c>
      <c r="F27" s="8">
        <f t="shared" si="1"/>
        <v>40</v>
      </c>
      <c r="G27" s="9">
        <v>0</v>
      </c>
      <c r="H27" s="9">
        <v>301.97512565400001</v>
      </c>
      <c r="I27" s="9">
        <v>3510.3887276800001</v>
      </c>
      <c r="J27" s="9">
        <f t="shared" si="2"/>
        <v>3812.3638533339999</v>
      </c>
      <c r="K27" s="9">
        <v>0</v>
      </c>
      <c r="L27" s="9">
        <v>224.71269970899999</v>
      </c>
      <c r="M27" s="9">
        <v>3289.9013623830001</v>
      </c>
      <c r="N27" s="9">
        <f t="shared" si="3"/>
        <v>3514.614062092</v>
      </c>
      <c r="O27" s="14" t="e">
        <f t="shared" si="4"/>
        <v>#DIV/0!</v>
      </c>
      <c r="P27" s="14">
        <f t="shared" si="5"/>
        <v>0.74414307874640473</v>
      </c>
      <c r="Q27" s="14">
        <f t="shared" si="6"/>
        <v>0.93719004292646557</v>
      </c>
      <c r="R27" s="14">
        <f t="shared" si="7"/>
        <v>0.92189890506342653</v>
      </c>
    </row>
    <row r="28" spans="1:18" s="11" customFormat="1" ht="20.85" customHeight="1" thickBot="1" x14ac:dyDescent="0.3">
      <c r="A28" s="12">
        <v>21</v>
      </c>
      <c r="B28" s="7" t="s">
        <v>30</v>
      </c>
      <c r="C28" s="8">
        <v>59</v>
      </c>
      <c r="D28" s="8">
        <v>50</v>
      </c>
      <c r="E28" s="8">
        <v>63</v>
      </c>
      <c r="F28" s="8">
        <f t="shared" si="1"/>
        <v>172</v>
      </c>
      <c r="G28" s="9">
        <v>771.1404</v>
      </c>
      <c r="H28" s="9">
        <v>2424.5036</v>
      </c>
      <c r="I28" s="9">
        <v>6820.0968000000003</v>
      </c>
      <c r="J28" s="9">
        <f t="shared" si="2"/>
        <v>10015.7408</v>
      </c>
      <c r="K28" s="9">
        <v>1355.2752</v>
      </c>
      <c r="L28" s="9">
        <v>927.10289999999998</v>
      </c>
      <c r="M28" s="9">
        <v>4146.9759000000004</v>
      </c>
      <c r="N28" s="9">
        <f t="shared" si="3"/>
        <v>6429.3540000000003</v>
      </c>
      <c r="O28" s="14">
        <f t="shared" si="4"/>
        <v>1.7574947441477584</v>
      </c>
      <c r="P28" s="14">
        <f t="shared" si="5"/>
        <v>0.38238874959806202</v>
      </c>
      <c r="Q28" s="14">
        <f t="shared" si="6"/>
        <v>0.60805235198421237</v>
      </c>
      <c r="R28" s="14">
        <f t="shared" si="7"/>
        <v>0.64192495876091371</v>
      </c>
    </row>
    <row r="29" spans="1:18" s="11" customFormat="1" ht="20.85" customHeight="1" thickBot="1" x14ac:dyDescent="0.3">
      <c r="A29" s="12">
        <v>22</v>
      </c>
      <c r="B29" s="7" t="s">
        <v>31</v>
      </c>
      <c r="C29" s="8">
        <v>1</v>
      </c>
      <c r="D29" s="8">
        <v>4</v>
      </c>
      <c r="E29" s="8">
        <v>17</v>
      </c>
      <c r="F29" s="8">
        <f t="shared" si="1"/>
        <v>22</v>
      </c>
      <c r="G29" s="9">
        <v>14.260488856</v>
      </c>
      <c r="H29" s="9">
        <v>108.550290766</v>
      </c>
      <c r="I29" s="9">
        <v>1040.369244814</v>
      </c>
      <c r="J29" s="9">
        <f t="shared" si="2"/>
        <v>1163.1800244359999</v>
      </c>
      <c r="K29" s="9">
        <v>12.841347325999999</v>
      </c>
      <c r="L29" s="9">
        <v>122.55982110399999</v>
      </c>
      <c r="M29" s="9">
        <v>1003.381981445</v>
      </c>
      <c r="N29" s="9">
        <f t="shared" si="3"/>
        <v>1138.7831498749999</v>
      </c>
      <c r="O29" s="14">
        <f t="shared" si="4"/>
        <v>0.90048437018322081</v>
      </c>
      <c r="P29" s="14">
        <f t="shared" si="5"/>
        <v>1.1290602746352849</v>
      </c>
      <c r="Q29" s="14">
        <f t="shared" si="6"/>
        <v>0.96444794619470631</v>
      </c>
      <c r="R29" s="14">
        <f t="shared" si="7"/>
        <v>0.97902571051043497</v>
      </c>
    </row>
    <row r="30" spans="1:18" s="11" customFormat="1" ht="20.85" customHeight="1" thickBot="1" x14ac:dyDescent="0.3">
      <c r="A30" s="12">
        <v>23</v>
      </c>
      <c r="B30" s="7" t="s">
        <v>32</v>
      </c>
      <c r="C30" s="8">
        <v>40</v>
      </c>
      <c r="D30" s="8">
        <v>32</v>
      </c>
      <c r="E30" s="8">
        <v>37</v>
      </c>
      <c r="F30" s="8">
        <f t="shared" si="1"/>
        <v>109</v>
      </c>
      <c r="G30" s="9">
        <v>901.47434962399996</v>
      </c>
      <c r="H30" s="9">
        <v>1638.410087448</v>
      </c>
      <c r="I30" s="9">
        <v>3244.123663413</v>
      </c>
      <c r="J30" s="9">
        <f t="shared" si="2"/>
        <v>5784.0081004849999</v>
      </c>
      <c r="K30" s="9">
        <v>773.29025578899996</v>
      </c>
      <c r="L30" s="9">
        <v>1531.4034654520001</v>
      </c>
      <c r="M30" s="9">
        <v>5554.231563497</v>
      </c>
      <c r="N30" s="9">
        <f t="shared" si="3"/>
        <v>7858.9252847380003</v>
      </c>
      <c r="O30" s="14">
        <f t="shared" si="4"/>
        <v>0.8578061662115346</v>
      </c>
      <c r="P30" s="14">
        <f t="shared" si="5"/>
        <v>0.93468874318109563</v>
      </c>
      <c r="Q30" s="14">
        <f t="shared" si="6"/>
        <v>1.7120899631962971</v>
      </c>
      <c r="R30" s="14">
        <f t="shared" si="7"/>
        <v>1.3587334506116986</v>
      </c>
    </row>
    <row r="31" spans="1:18" s="11" customFormat="1" ht="20.85" customHeight="1" thickBot="1" x14ac:dyDescent="0.3">
      <c r="A31" s="12">
        <v>24</v>
      </c>
      <c r="B31" s="7" t="s">
        <v>33</v>
      </c>
      <c r="C31" s="8">
        <v>0</v>
      </c>
      <c r="D31" s="8">
        <v>4</v>
      </c>
      <c r="E31" s="8">
        <v>10</v>
      </c>
      <c r="F31" s="8">
        <f t="shared" si="1"/>
        <v>14</v>
      </c>
      <c r="G31" s="9">
        <v>0</v>
      </c>
      <c r="H31" s="9">
        <v>687.83253545299999</v>
      </c>
      <c r="I31" s="9">
        <v>1275.8385705159999</v>
      </c>
      <c r="J31" s="9">
        <f t="shared" si="2"/>
        <v>1963.6711059689999</v>
      </c>
      <c r="K31" s="9">
        <v>0</v>
      </c>
      <c r="L31" s="9">
        <v>2828.6108900069999</v>
      </c>
      <c r="M31" s="9">
        <v>605.55794260300001</v>
      </c>
      <c r="N31" s="9">
        <f t="shared" si="3"/>
        <v>3434.1688326099998</v>
      </c>
      <c r="O31" s="14" t="e">
        <f t="shared" si="4"/>
        <v>#DIV/0!</v>
      </c>
      <c r="P31" s="14">
        <f t="shared" si="5"/>
        <v>4.1123540167289461</v>
      </c>
      <c r="Q31" s="14">
        <f t="shared" si="6"/>
        <v>0.47463523724485635</v>
      </c>
      <c r="R31" s="14">
        <f t="shared" si="7"/>
        <v>1.7488513336938687</v>
      </c>
    </row>
    <row r="32" spans="1:18" s="11" customFormat="1" ht="24" customHeight="1" thickBot="1" x14ac:dyDescent="0.3">
      <c r="A32" s="12">
        <v>25</v>
      </c>
      <c r="B32" s="7" t="s">
        <v>34</v>
      </c>
      <c r="C32" s="8">
        <v>10</v>
      </c>
      <c r="D32" s="8">
        <v>53</v>
      </c>
      <c r="E32" s="8">
        <v>36</v>
      </c>
      <c r="F32" s="8">
        <f t="shared" si="1"/>
        <v>99</v>
      </c>
      <c r="G32" s="9">
        <v>496.10990261900002</v>
      </c>
      <c r="H32" s="9">
        <v>2808.3589509960002</v>
      </c>
      <c r="I32" s="9">
        <v>5649.5028328979997</v>
      </c>
      <c r="J32" s="9">
        <f t="shared" si="2"/>
        <v>8953.9716865129994</v>
      </c>
      <c r="K32" s="9">
        <v>129.78468471100001</v>
      </c>
      <c r="L32" s="9">
        <v>1202.8296347830001</v>
      </c>
      <c r="M32" s="9">
        <v>4032.1875870590002</v>
      </c>
      <c r="N32" s="9">
        <f t="shared" si="3"/>
        <v>5364.8019065530007</v>
      </c>
      <c r="O32" s="14">
        <f t="shared" si="4"/>
        <v>0.26160470497737959</v>
      </c>
      <c r="P32" s="14">
        <f t="shared" si="5"/>
        <v>0.42830338135956936</v>
      </c>
      <c r="Q32" s="14">
        <f t="shared" si="6"/>
        <v>0.71372432341814174</v>
      </c>
      <c r="R32" s="14">
        <f t="shared" si="7"/>
        <v>0.59915332484619999</v>
      </c>
    </row>
    <row r="33" spans="1:18" s="11" customFormat="1" ht="24" customHeight="1" thickBot="1" x14ac:dyDescent="0.3">
      <c r="A33" s="12"/>
      <c r="B33" s="7" t="s">
        <v>35</v>
      </c>
      <c r="C33" s="8">
        <f>SUM(C20:C32)</f>
        <v>686</v>
      </c>
      <c r="D33" s="8">
        <f t="shared" ref="D33:N33" si="17">SUM(D20:D32)</f>
        <v>645</v>
      </c>
      <c r="E33" s="8">
        <f t="shared" si="17"/>
        <v>647</v>
      </c>
      <c r="F33" s="8">
        <f t="shared" si="1"/>
        <v>1978</v>
      </c>
      <c r="G33" s="9">
        <f t="shared" si="17"/>
        <v>25131.532707064001</v>
      </c>
      <c r="H33" s="9">
        <f t="shared" si="17"/>
        <v>53119.646827470002</v>
      </c>
      <c r="I33" s="9">
        <f t="shared" si="17"/>
        <v>104740.114120201</v>
      </c>
      <c r="J33" s="9">
        <f t="shared" si="17"/>
        <v>182991.293654735</v>
      </c>
      <c r="K33" s="9">
        <f t="shared" si="17"/>
        <v>19098.541992395003</v>
      </c>
      <c r="L33" s="9">
        <f t="shared" si="17"/>
        <v>56954.535721884007</v>
      </c>
      <c r="M33" s="9">
        <f t="shared" si="17"/>
        <v>106268.429425354</v>
      </c>
      <c r="N33" s="9">
        <f t="shared" si="17"/>
        <v>182321.50713963303</v>
      </c>
      <c r="O33" s="14">
        <f t="shared" si="4"/>
        <v>0.75994338327907718</v>
      </c>
      <c r="P33" s="14">
        <f t="shared" si="5"/>
        <v>1.0721934185080246</v>
      </c>
      <c r="Q33" s="14">
        <f t="shared" si="6"/>
        <v>1.0145914993313745</v>
      </c>
      <c r="R33" s="14">
        <f t="shared" si="7"/>
        <v>0.99633979026146613</v>
      </c>
    </row>
    <row r="34" spans="1:18" s="11" customFormat="1" ht="20.85" customHeight="1" thickBot="1" x14ac:dyDescent="0.3">
      <c r="A34" s="12">
        <v>26</v>
      </c>
      <c r="B34" s="7" t="s">
        <v>36</v>
      </c>
      <c r="C34" s="8">
        <v>590</v>
      </c>
      <c r="D34" s="8">
        <v>145</v>
      </c>
      <c r="E34" s="8">
        <v>67</v>
      </c>
      <c r="F34" s="8">
        <f t="shared" si="1"/>
        <v>802</v>
      </c>
      <c r="G34" s="9">
        <v>12047.146413</v>
      </c>
      <c r="H34" s="9">
        <v>4656.2729321229999</v>
      </c>
      <c r="I34" s="9">
        <v>2717.4453847949999</v>
      </c>
      <c r="J34" s="9">
        <f t="shared" si="2"/>
        <v>19420.864729918001</v>
      </c>
      <c r="K34" s="9">
        <v>6495.4046833660004</v>
      </c>
      <c r="L34" s="9">
        <v>2719.5926537609998</v>
      </c>
      <c r="M34" s="9">
        <v>850.17951864199995</v>
      </c>
      <c r="N34" s="9">
        <f t="shared" si="3"/>
        <v>10065.176855769001</v>
      </c>
      <c r="O34" s="14">
        <f t="shared" si="4"/>
        <v>0.53916541400682649</v>
      </c>
      <c r="P34" s="14">
        <f t="shared" si="5"/>
        <v>0.58407071350970352</v>
      </c>
      <c r="Q34" s="14">
        <f t="shared" si="6"/>
        <v>0.31285983644750831</v>
      </c>
      <c r="R34" s="14">
        <f t="shared" si="7"/>
        <v>0.51826615321940395</v>
      </c>
    </row>
    <row r="35" spans="1:18" s="11" customFormat="1" ht="20.85" customHeight="1" thickBot="1" x14ac:dyDescent="0.3">
      <c r="A35" s="12"/>
      <c r="B35" s="7" t="s">
        <v>37</v>
      </c>
      <c r="C35" s="8">
        <f>C34</f>
        <v>590</v>
      </c>
      <c r="D35" s="8">
        <f t="shared" ref="D35:E35" si="18">D34</f>
        <v>145</v>
      </c>
      <c r="E35" s="8">
        <f t="shared" si="18"/>
        <v>67</v>
      </c>
      <c r="F35" s="8">
        <f t="shared" si="1"/>
        <v>802</v>
      </c>
      <c r="G35" s="9">
        <v>12047.146413</v>
      </c>
      <c r="H35" s="9">
        <v>4656.2729321229999</v>
      </c>
      <c r="I35" s="9">
        <v>2717.4453847949999</v>
      </c>
      <c r="J35" s="9">
        <f t="shared" si="2"/>
        <v>19420.864729918001</v>
      </c>
      <c r="K35" s="9">
        <v>6495.4046833660004</v>
      </c>
      <c r="L35" s="9">
        <v>2719.5926537609998</v>
      </c>
      <c r="M35" s="9">
        <v>850.17951864199995</v>
      </c>
      <c r="N35" s="9">
        <f t="shared" si="3"/>
        <v>10065.176855769001</v>
      </c>
      <c r="O35" s="14">
        <f t="shared" si="4"/>
        <v>0.53916541400682649</v>
      </c>
      <c r="P35" s="14">
        <f t="shared" si="5"/>
        <v>0.58407071350970352</v>
      </c>
      <c r="Q35" s="14">
        <f t="shared" si="6"/>
        <v>0.31285983644750831</v>
      </c>
      <c r="R35" s="14">
        <f t="shared" si="7"/>
        <v>0.51826615321940395</v>
      </c>
    </row>
    <row r="36" spans="1:18" s="11" customFormat="1" ht="20.85" customHeight="1" thickBot="1" x14ac:dyDescent="0.3">
      <c r="A36" s="12">
        <v>27</v>
      </c>
      <c r="B36" s="7" t="s">
        <v>38</v>
      </c>
      <c r="C36" s="8">
        <v>364</v>
      </c>
      <c r="D36" s="8">
        <v>64</v>
      </c>
      <c r="E36" s="8">
        <v>21</v>
      </c>
      <c r="F36" s="8">
        <f t="shared" si="1"/>
        <v>449</v>
      </c>
      <c r="G36" s="9">
        <v>10697.383055259999</v>
      </c>
      <c r="H36" s="9">
        <v>2381.7486826549998</v>
      </c>
      <c r="I36" s="9">
        <v>1758.8491931850001</v>
      </c>
      <c r="J36" s="9">
        <f t="shared" si="2"/>
        <v>14837.980931099999</v>
      </c>
      <c r="K36" s="9">
        <v>8632.4502246560005</v>
      </c>
      <c r="L36" s="9">
        <v>1891.867907675</v>
      </c>
      <c r="M36" s="9">
        <v>1018.955409483</v>
      </c>
      <c r="N36" s="9">
        <f t="shared" si="3"/>
        <v>11543.273541814</v>
      </c>
      <c r="O36" s="14">
        <f t="shared" si="4"/>
        <v>0.80696841274757825</v>
      </c>
      <c r="P36" s="14">
        <f t="shared" si="5"/>
        <v>0.79431886388873052</v>
      </c>
      <c r="Q36" s="14">
        <f t="shared" si="6"/>
        <v>0.57933074275562624</v>
      </c>
      <c r="R36" s="14">
        <f t="shared" si="7"/>
        <v>0.77795446667677115</v>
      </c>
    </row>
    <row r="37" spans="1:18" s="11" customFormat="1" ht="20.85" customHeight="1" thickBot="1" x14ac:dyDescent="0.3">
      <c r="A37" s="12"/>
      <c r="B37" s="7" t="s">
        <v>39</v>
      </c>
      <c r="C37" s="8">
        <f>C36</f>
        <v>364</v>
      </c>
      <c r="D37" s="8">
        <f t="shared" ref="D37:E37" si="19">D36</f>
        <v>64</v>
      </c>
      <c r="E37" s="8">
        <f t="shared" si="19"/>
        <v>21</v>
      </c>
      <c r="F37" s="8">
        <f t="shared" si="1"/>
        <v>449</v>
      </c>
      <c r="G37" s="9">
        <v>10697.383055259999</v>
      </c>
      <c r="H37" s="9">
        <v>2381.7486826549998</v>
      </c>
      <c r="I37" s="9">
        <v>1758.8491931850001</v>
      </c>
      <c r="J37" s="9">
        <f t="shared" si="2"/>
        <v>14837.980931099999</v>
      </c>
      <c r="K37" s="9">
        <v>8632.4502246560005</v>
      </c>
      <c r="L37" s="9">
        <v>1891.867907675</v>
      </c>
      <c r="M37" s="9">
        <v>1018.955409483</v>
      </c>
      <c r="N37" s="9">
        <f t="shared" si="3"/>
        <v>11543.273541814</v>
      </c>
      <c r="O37" s="14">
        <f t="shared" si="4"/>
        <v>0.80696841274757825</v>
      </c>
      <c r="P37" s="14">
        <f t="shared" si="5"/>
        <v>0.79431886388873052</v>
      </c>
      <c r="Q37" s="14">
        <f t="shared" si="6"/>
        <v>0.57933074275562624</v>
      </c>
      <c r="R37" s="14">
        <f t="shared" si="7"/>
        <v>0.77795446667677115</v>
      </c>
    </row>
    <row r="38" spans="1:18" s="11" customFormat="1" ht="20.85" customHeight="1" thickBot="1" x14ac:dyDescent="0.3">
      <c r="A38" s="12">
        <v>28</v>
      </c>
      <c r="B38" s="7" t="s">
        <v>40</v>
      </c>
      <c r="C38" s="8">
        <v>4</v>
      </c>
      <c r="D38" s="8">
        <v>20</v>
      </c>
      <c r="E38" s="8">
        <v>32</v>
      </c>
      <c r="F38" s="8">
        <f t="shared" si="1"/>
        <v>56</v>
      </c>
      <c r="G38" s="9">
        <v>4.0010422999999999</v>
      </c>
      <c r="H38" s="9">
        <v>1045.7346451999999</v>
      </c>
      <c r="I38" s="9">
        <v>5956.9561067000004</v>
      </c>
      <c r="J38" s="9">
        <f t="shared" si="2"/>
        <v>7006.6917942</v>
      </c>
      <c r="K38" s="9">
        <v>0.4153966</v>
      </c>
      <c r="L38" s="9">
        <v>1256.884247</v>
      </c>
      <c r="M38" s="9">
        <v>2908.3539252</v>
      </c>
      <c r="N38" s="9">
        <f t="shared" si="3"/>
        <v>4165.6535688000004</v>
      </c>
      <c r="O38" s="14">
        <f t="shared" si="4"/>
        <v>0.10382209655718962</v>
      </c>
      <c r="P38" s="14">
        <f t="shared" si="5"/>
        <v>1.2019150869383475</v>
      </c>
      <c r="Q38" s="14">
        <f t="shared" si="6"/>
        <v>0.4882281945856326</v>
      </c>
      <c r="R38" s="14">
        <f t="shared" si="7"/>
        <v>0.59452501853274686</v>
      </c>
    </row>
    <row r="39" spans="1:18" s="11" customFormat="1" ht="20.85" customHeight="1" thickBot="1" x14ac:dyDescent="0.3">
      <c r="A39" s="12">
        <v>29</v>
      </c>
      <c r="B39" s="7" t="s">
        <v>41</v>
      </c>
      <c r="C39" s="8">
        <v>73</v>
      </c>
      <c r="D39" s="8">
        <v>55</v>
      </c>
      <c r="E39" s="8">
        <v>26</v>
      </c>
      <c r="F39" s="8">
        <f t="shared" si="1"/>
        <v>154</v>
      </c>
      <c r="G39" s="9">
        <v>2868.6798009240001</v>
      </c>
      <c r="H39" s="9">
        <v>3092.5607842310001</v>
      </c>
      <c r="I39" s="9">
        <v>1315.5828595150001</v>
      </c>
      <c r="J39" s="9">
        <f t="shared" si="2"/>
        <v>7276.8234446700008</v>
      </c>
      <c r="K39" s="9">
        <v>1531.152168048</v>
      </c>
      <c r="L39" s="9">
        <v>2240.9768801750001</v>
      </c>
      <c r="M39" s="9">
        <v>2362.2651937179999</v>
      </c>
      <c r="N39" s="9">
        <f t="shared" si="3"/>
        <v>6134.3942419409996</v>
      </c>
      <c r="O39" s="14">
        <f t="shared" si="4"/>
        <v>0.53374802149574752</v>
      </c>
      <c r="P39" s="14">
        <f t="shared" si="5"/>
        <v>0.72463470778060846</v>
      </c>
      <c r="Q39" s="14">
        <f t="shared" si="6"/>
        <v>1.7956035050417634</v>
      </c>
      <c r="R39" s="14">
        <f t="shared" si="7"/>
        <v>0.84300440825374323</v>
      </c>
    </row>
    <row r="40" spans="1:18" s="11" customFormat="1" ht="20.85" customHeight="1" thickBot="1" x14ac:dyDescent="0.3">
      <c r="A40" s="12">
        <v>30</v>
      </c>
      <c r="B40" s="7" t="s">
        <v>42</v>
      </c>
      <c r="C40" s="8">
        <v>0</v>
      </c>
      <c r="D40" s="8">
        <v>5</v>
      </c>
      <c r="E40" s="8">
        <v>12</v>
      </c>
      <c r="F40" s="8">
        <f t="shared" si="1"/>
        <v>17</v>
      </c>
      <c r="G40" s="9">
        <v>0</v>
      </c>
      <c r="H40" s="9">
        <v>17.658231499999999</v>
      </c>
      <c r="I40" s="9">
        <v>1904.2398155999999</v>
      </c>
      <c r="J40" s="9">
        <f t="shared" si="2"/>
        <v>1921.8980471</v>
      </c>
      <c r="K40" s="9">
        <v>0</v>
      </c>
      <c r="L40" s="9">
        <v>56.051772499999998</v>
      </c>
      <c r="M40" s="9">
        <v>489.9841854</v>
      </c>
      <c r="N40" s="9">
        <f t="shared" si="3"/>
        <v>546.03595789999997</v>
      </c>
      <c r="O40" s="14" t="e">
        <f t="shared" si="4"/>
        <v>#DIV/0!</v>
      </c>
      <c r="P40" s="14">
        <f t="shared" si="5"/>
        <v>3.1742574277610984</v>
      </c>
      <c r="Q40" s="14">
        <f t="shared" si="6"/>
        <v>0.25731222579526447</v>
      </c>
      <c r="R40" s="14">
        <f t="shared" si="7"/>
        <v>0.28411286369947003</v>
      </c>
    </row>
    <row r="41" spans="1:18" s="11" customFormat="1" ht="20.85" customHeight="1" thickBot="1" x14ac:dyDescent="0.3">
      <c r="A41" s="12">
        <v>31</v>
      </c>
      <c r="B41" s="7" t="s">
        <v>43</v>
      </c>
      <c r="C41" s="8">
        <v>0</v>
      </c>
      <c r="D41" s="8">
        <v>8</v>
      </c>
      <c r="E41" s="8">
        <v>10</v>
      </c>
      <c r="F41" s="8">
        <f t="shared" si="1"/>
        <v>18</v>
      </c>
      <c r="G41" s="9">
        <v>0</v>
      </c>
      <c r="H41" s="9">
        <v>845.88795567900002</v>
      </c>
      <c r="I41" s="9">
        <v>1330.656642983</v>
      </c>
      <c r="J41" s="9">
        <f t="shared" si="2"/>
        <v>2176.5445986619998</v>
      </c>
      <c r="K41" s="9">
        <v>0</v>
      </c>
      <c r="L41" s="9">
        <v>303.45973042499998</v>
      </c>
      <c r="M41" s="9">
        <v>396.977962816</v>
      </c>
      <c r="N41" s="9">
        <f t="shared" si="3"/>
        <v>700.43769324100003</v>
      </c>
      <c r="O41" s="14" t="e">
        <f t="shared" si="4"/>
        <v>#DIV/0!</v>
      </c>
      <c r="P41" s="14">
        <f t="shared" si="5"/>
        <v>0.3587469574281984</v>
      </c>
      <c r="Q41" s="14">
        <f t="shared" si="6"/>
        <v>0.29833237966337772</v>
      </c>
      <c r="R41" s="14">
        <f t="shared" si="7"/>
        <v>0.32181178077930694</v>
      </c>
    </row>
    <row r="42" spans="1:18" s="11" customFormat="1" ht="20.85" customHeight="1" thickBot="1" x14ac:dyDescent="0.3">
      <c r="A42" s="12"/>
      <c r="B42" s="7" t="s">
        <v>44</v>
      </c>
      <c r="C42" s="8">
        <f>SUM(C38:C41)</f>
        <v>77</v>
      </c>
      <c r="D42" s="8">
        <f t="shared" ref="D42:E42" si="20">SUM(D38:D41)</f>
        <v>88</v>
      </c>
      <c r="E42" s="8">
        <f t="shared" si="20"/>
        <v>80</v>
      </c>
      <c r="F42" s="8">
        <f t="shared" si="1"/>
        <v>245</v>
      </c>
      <c r="G42" s="9">
        <v>2872.680843224</v>
      </c>
      <c r="H42" s="9">
        <v>5001.8416166099996</v>
      </c>
      <c r="I42" s="9">
        <v>10507.435424798001</v>
      </c>
      <c r="J42" s="9">
        <f t="shared" si="2"/>
        <v>18381.957884632</v>
      </c>
      <c r="K42" s="9">
        <v>1531.5675646479999</v>
      </c>
      <c r="L42" s="9">
        <v>3857.3726301000002</v>
      </c>
      <c r="M42" s="9">
        <v>6157.581267134</v>
      </c>
      <c r="N42" s="9">
        <f t="shared" si="3"/>
        <v>11546.521461881999</v>
      </c>
      <c r="O42" s="14">
        <f t="shared" si="4"/>
        <v>0.53314922479488769</v>
      </c>
      <c r="P42" s="14">
        <f t="shared" si="5"/>
        <v>0.7711904785810344</v>
      </c>
      <c r="Q42" s="14">
        <f t="shared" si="6"/>
        <v>0.58602132853482425</v>
      </c>
      <c r="R42" s="14">
        <f t="shared" si="7"/>
        <v>0.62814426702257431</v>
      </c>
    </row>
    <row r="43" spans="1:18" s="11" customFormat="1" ht="20.85" customHeight="1" thickBot="1" x14ac:dyDescent="0.3">
      <c r="A43" s="12"/>
      <c r="B43" s="7"/>
      <c r="C43" s="8">
        <f>C19+C33+C35+C37+C42</f>
        <v>3228</v>
      </c>
      <c r="D43" s="8">
        <f t="shared" ref="D43:M43" si="21">D19+D33+D35+D37+D42</f>
        <v>2143</v>
      </c>
      <c r="E43" s="8">
        <f t="shared" si="21"/>
        <v>2042</v>
      </c>
      <c r="F43" s="8">
        <f t="shared" si="21"/>
        <v>7413</v>
      </c>
      <c r="G43" s="9">
        <f t="shared" si="21"/>
        <v>150134.66375381502</v>
      </c>
      <c r="H43" s="9">
        <f t="shared" si="21"/>
        <v>203323.62175414001</v>
      </c>
      <c r="I43" s="9">
        <f t="shared" si="21"/>
        <v>310976.83068648004</v>
      </c>
      <c r="J43" s="9">
        <f t="shared" si="2"/>
        <v>664435.11619443505</v>
      </c>
      <c r="K43" s="9">
        <f t="shared" si="21"/>
        <v>94360.598989916994</v>
      </c>
      <c r="L43" s="9">
        <f t="shared" si="21"/>
        <v>116563.75054496902</v>
      </c>
      <c r="M43" s="9">
        <f t="shared" si="21"/>
        <v>214220.11683576397</v>
      </c>
      <c r="N43" s="9">
        <f t="shared" si="3"/>
        <v>425144.46637064999</v>
      </c>
      <c r="O43" s="14">
        <f t="shared" si="4"/>
        <v>0.62850641304692856</v>
      </c>
      <c r="P43" s="14">
        <f t="shared" si="5"/>
        <v>0.57329172842454346</v>
      </c>
      <c r="Q43" s="14">
        <f t="shared" si="6"/>
        <v>0.68886198487158667</v>
      </c>
      <c r="R43" s="14">
        <f t="shared" si="7"/>
        <v>0.63985851441096786</v>
      </c>
    </row>
  </sheetData>
  <mergeCells count="7">
    <mergeCell ref="O5:R5"/>
    <mergeCell ref="A3:R3"/>
    <mergeCell ref="A5:A6"/>
    <mergeCell ref="B5:B6"/>
    <mergeCell ref="C5:F5"/>
    <mergeCell ref="G5:J5"/>
    <mergeCell ref="K5:N5"/>
  </mergeCells>
  <pageMargins left="0.7" right="0.7" top="0.75" bottom="0.75" header="0.3" footer="0.3"/>
  <pageSetup paperSize="8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WISE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Shikha Tanwer</dc:creator>
  <cp:lastModifiedBy>SLBC</cp:lastModifiedBy>
  <cp:lastPrinted>2024-10-23T13:30:35Z</cp:lastPrinted>
  <dcterms:created xsi:type="dcterms:W3CDTF">2024-10-23T07:43:58Z</dcterms:created>
  <dcterms:modified xsi:type="dcterms:W3CDTF">2024-11-05T14:49:47Z</dcterms:modified>
</cp:coreProperties>
</file>